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<sst xmlns="http://schemas.openxmlformats.org/spreadsheetml/2006/main" count="495" uniqueCount="397">
  <si>
    <t>0010</t>
  </si>
  <si>
    <t>Adams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</si>
  <si>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</si>
  <si>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</si>
  <si>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</si>
  <si>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</si>
  <si>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</si>
  <si>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</si>
  <si>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</si>
  <si>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</si>
  <si>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</si>
  <si>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</si>
  <si>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</si>
  <si>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</si>
  <si>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</si>
  <si>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</si>
  <si>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</si>
  <si>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Re-11J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</si>
  <si>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</si>
  <si>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</si>
  <si>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</si>
  <si>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</si>
  <si>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</si>
  <si>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</si>
  <si>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</si>
  <si>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</si>
  <si>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</si>
  <si>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</si>
  <si>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</si>
  <si>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</si>
  <si>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</si>
  <si>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</si>
  <si>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</si>
  <si>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</si>
  <si>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</si>
  <si>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</si>
  <si>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</si>
  <si>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</si>
  <si>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</si>
  <si>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</si>
  <si>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</si>
  <si>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</si>
  <si>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</si>
  <si>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0270</t>
  </si>
  <si>
    <t>Campo Re-6</t>
  </si>
  <si>
    <t>0290</t>
  </si>
  <si>
    <t>Bent</t>
  </si>
  <si>
    <t>Las Animas Re-1</t>
  </si>
  <si>
    <t>0310</t>
  </si>
  <si>
    <t>Mc Clave Re-2</t>
  </si>
  <si>
    <t>0470</t>
  </si>
  <si>
    <t>Boulder</t>
  </si>
  <si>
    <t>St Vrain Valley Re 1J</t>
  </si>
  <si>
    <t>0480</t>
  </si>
  <si>
    <t>Boulder Valley Re 2</t>
  </si>
  <si>
    <t>0490</t>
  </si>
  <si>
    <t>Chaffee</t>
  </si>
  <si>
    <t>Buena Vista R-31</t>
  </si>
  <si>
    <t>0500</t>
  </si>
  <si>
    <t>Salida R-32</t>
  </si>
  <si>
    <t>Cheyenne</t>
  </si>
  <si>
    <t>0520</t>
  </si>
  <si>
    <t>Cheyenne County Re-5</t>
  </si>
  <si>
    <t>0550</t>
  </si>
  <si>
    <t>Conejos</t>
  </si>
  <si>
    <t>North Conejos Re-1J</t>
  </si>
  <si>
    <t>0560</t>
  </si>
  <si>
    <t>Sanford 6J</t>
  </si>
  <si>
    <t>0580</t>
  </si>
  <si>
    <t>South Conejos Re-10</t>
  </si>
  <si>
    <t>0640</t>
  </si>
  <si>
    <t>Costilla</t>
  </si>
  <si>
    <t>Centennial R-1</t>
  </si>
  <si>
    <t>0740</t>
  </si>
  <si>
    <t>Sierra Grande R-30</t>
  </si>
  <si>
    <t>0770</t>
  </si>
  <si>
    <t>Crowley</t>
  </si>
  <si>
    <t>Crowley County Re-1-J</t>
  </si>
  <si>
    <t>0860</t>
  </si>
  <si>
    <t>Custer</t>
  </si>
  <si>
    <t>Consolidated C-1</t>
  </si>
  <si>
    <t>0870</t>
  </si>
  <si>
    <t>Delta</t>
  </si>
  <si>
    <t>Delta County 50(J)</t>
  </si>
  <si>
    <t>0880</t>
  </si>
  <si>
    <t>Denver</t>
  </si>
  <si>
    <t>Denver County 1</t>
  </si>
  <si>
    <t>0890</t>
  </si>
  <si>
    <t>Dolores</t>
  </si>
  <si>
    <t>Dolores County Re No.2</t>
  </si>
  <si>
    <t>0900</t>
  </si>
  <si>
    <t>Douglas</t>
  </si>
  <si>
    <t>Douglas County Re 1</t>
  </si>
  <si>
    <t>0910</t>
  </si>
  <si>
    <t>Eagle</t>
  </si>
  <si>
    <t>Eagle County Re 50</t>
  </si>
  <si>
    <t>Elbert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</si>
  <si>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</si>
  <si>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</si>
  <si>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</si>
  <si>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</si>
  <si>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</si>
  <si>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</si>
  <si>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</si>
  <si>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</si>
  <si>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</si>
  <si>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</si>
  <si>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</si>
  <si>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</si>
  <si>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</si>
  <si>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</si>
  <si>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</si>
  <si>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</si>
  <si>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</si>
  <si>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</si>
  <si>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</si>
  <si>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</si>
  <si>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</si>
  <si>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</si>
  <si>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</si>
  <si>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</si>
  <si>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</si>
  <si>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</si>
  <si>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</si>
  <si>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</si>
  <si>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</si>
  <si>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</si>
  <si>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</si>
  <si>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</si>
  <si>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</si>
  <si>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1120</t>
  </si>
  <si>
    <t>Edison 54 Jt</t>
  </si>
  <si>
    <t>1130</t>
  </si>
  <si>
    <t>Miami/Yoder 60 Jt</t>
  </si>
  <si>
    <t>1140</t>
  </si>
  <si>
    <t>Fremont</t>
  </si>
  <si>
    <t>Canon City Re-1</t>
  </si>
  <si>
    <t>1150</t>
  </si>
  <si>
    <t>Florence Re-2</t>
  </si>
  <si>
    <t>1160</t>
  </si>
  <si>
    <t>Cotopaxi Re-3</t>
  </si>
  <si>
    <t>Garfield</t>
  </si>
  <si>
    <t>1195</t>
  </si>
  <si>
    <t>Garfield Re-2</t>
  </si>
  <si>
    <t>1220</t>
  </si>
  <si>
    <t>Garfield 16</t>
  </si>
  <si>
    <t>1340</t>
  </si>
  <si>
    <t>Grand</t>
  </si>
  <si>
    <t>West Grand 1-Jt.</t>
  </si>
  <si>
    <t>1350</t>
  </si>
  <si>
    <t>East Grand 2</t>
  </si>
  <si>
    <t>1360</t>
  </si>
  <si>
    <t>Gunnison</t>
  </si>
  <si>
    <t>Gunnison Watershed Re1J</t>
  </si>
  <si>
    <t>1380</t>
  </si>
  <si>
    <t>Hinsdale</t>
  </si>
  <si>
    <t>Hinsdale County Re 1</t>
  </si>
  <si>
    <t>1390</t>
  </si>
  <si>
    <t>Huerfano</t>
  </si>
  <si>
    <t>Huerfano Re-1</t>
  </si>
  <si>
    <t>1400</t>
  </si>
  <si>
    <t>La Veta Re-2</t>
  </si>
  <si>
    <t>1410</t>
  </si>
  <si>
    <t>Jackson</t>
  </si>
  <si>
    <t>North Park R-1</t>
  </si>
  <si>
    <t>1420</t>
  </si>
  <si>
    <t>Jefferson</t>
  </si>
  <si>
    <t>Jefferson County R-1</t>
  </si>
  <si>
    <t>1430</t>
  </si>
  <si>
    <t>Kiowa</t>
  </si>
  <si>
    <t>Eads Re-1</t>
  </si>
  <si>
    <t>1440</t>
  </si>
  <si>
    <t>Plainview Re-2</t>
  </si>
  <si>
    <t>1450</t>
  </si>
  <si>
    <t>Kit Carson</t>
  </si>
  <si>
    <t>Arriba-Flagler C-20</t>
  </si>
  <si>
    <t>1480</t>
  </si>
  <si>
    <t>Stratton R-4</t>
  </si>
  <si>
    <t>1500</t>
  </si>
  <si>
    <t>Burlington Re-6J</t>
  </si>
  <si>
    <t>1510</t>
  </si>
  <si>
    <t>Lake</t>
  </si>
  <si>
    <t>Lake County R-1</t>
  </si>
  <si>
    <t>1520</t>
  </si>
  <si>
    <t>La Plata</t>
  </si>
  <si>
    <t>Durango 9-R</t>
  </si>
  <si>
    <t>1530</t>
  </si>
  <si>
    <t>Bayfield 10 Jt-R</t>
  </si>
  <si>
    <t>1540</t>
  </si>
  <si>
    <t>Ignacio 11 Jt</t>
  </si>
  <si>
    <t>1550</t>
  </si>
  <si>
    <t>Larimer</t>
  </si>
  <si>
    <t>Poudre R-1</t>
  </si>
  <si>
    <t>1560</t>
  </si>
  <si>
    <t>Thompson R-2J</t>
  </si>
  <si>
    <t>1570</t>
  </si>
  <si>
    <t>Park (Estes Park) R-3</t>
  </si>
  <si>
    <t>1580</t>
  </si>
  <si>
    <t>Las Animas</t>
  </si>
  <si>
    <t>Trinidad 1</t>
  </si>
  <si>
    <t>1590</t>
  </si>
  <si>
    <t>Primero Reorganized 2</t>
  </si>
  <si>
    <t>1600</t>
  </si>
  <si>
    <t>Hoehne Reorganized 3</t>
  </si>
  <si>
    <t>1620</t>
  </si>
  <si>
    <t>Aguilar Reorganized 6 **</t>
  </si>
  <si>
    <t>1760</t>
  </si>
  <si>
    <t>Kim Reorganized 88</t>
  </si>
  <si>
    <t>1780</t>
  </si>
  <si>
    <t>Lincoln</t>
  </si>
  <si>
    <t>Genoa-Hugo C113</t>
  </si>
  <si>
    <t>1790</t>
  </si>
  <si>
    <t>Limon Re-4J</t>
  </si>
  <si>
    <t>Logan</t>
  </si>
  <si>
    <t>1850</t>
  </si>
  <si>
    <t>Frenchman Re-3</t>
  </si>
  <si>
    <t>1860</t>
  </si>
  <si>
    <t>Buffalo Re-4</t>
  </si>
  <si>
    <t>1870</t>
  </si>
  <si>
    <t>Plateau Re-5</t>
  </si>
  <si>
    <t>Mesa</t>
  </si>
  <si>
    <t>1990</t>
  </si>
  <si>
    <t>Plateau Valley 50</t>
  </si>
  <si>
    <t>2000</t>
  </si>
  <si>
    <t>Mesa County Valley 51</t>
  </si>
  <si>
    <t>2010</t>
  </si>
  <si>
    <t>Mineral</t>
  </si>
  <si>
    <t>Creede Consolidated 1</t>
  </si>
  <si>
    <t>2020</t>
  </si>
  <si>
    <t>Moffat</t>
  </si>
  <si>
    <t>Moffat County Re:No 1</t>
  </si>
  <si>
    <t>2035</t>
  </si>
  <si>
    <t>Montezuma</t>
  </si>
  <si>
    <t>Montezuma-Cortez Re-1</t>
  </si>
  <si>
    <t>2055</t>
  </si>
  <si>
    <t xml:space="preserve">Montezuma </t>
  </si>
  <si>
    <t>Dolores Re-4A</t>
  </si>
  <si>
    <t>2070</t>
  </si>
  <si>
    <t>Mancos Re-6</t>
  </si>
  <si>
    <t>2180</t>
  </si>
  <si>
    <t>Montrose</t>
  </si>
  <si>
    <t>Montrose County Re-1J</t>
  </si>
  <si>
    <t>2190</t>
  </si>
  <si>
    <t>West End Re-2</t>
  </si>
  <si>
    <t>2395</t>
  </si>
  <si>
    <t>Morgan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</si>
  <si>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</si>
  <si>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</si>
  <si>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</si>
  <si>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</si>
  <si>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</si>
  <si>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</si>
  <si>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</si>
  <si>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</si>
  <si>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</si>
  <si>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</si>
  <si>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</si>
  <si>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</si>
  <si>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</si>
  <si>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</si>
  <si>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</si>
  <si>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</si>
  <si>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</si>
  <si>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</si>
  <si>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</si>
  <si>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</si>
  <si>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</si>
  <si>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</t>
  </si>
  <si>
    <t>Ouray R-1</t>
  </si>
  <si>
    <t>2590</t>
  </si>
  <si>
    <t>Ridgway R-2</t>
  </si>
  <si>
    <t>2600</t>
  </si>
  <si>
    <t>Park</t>
  </si>
  <si>
    <t>Platte Canyon 1</t>
  </si>
  <si>
    <t>2610</t>
  </si>
  <si>
    <t>Park County Re-2</t>
  </si>
  <si>
    <t>2620</t>
  </si>
  <si>
    <t>Phillips</t>
  </si>
  <si>
    <t>Holyoke Re-1J</t>
  </si>
  <si>
    <t>2630</t>
  </si>
  <si>
    <t>Haxtun Re-2J</t>
  </si>
  <si>
    <t>2650</t>
  </si>
  <si>
    <t>Prowers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</si>
  <si>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</si>
  <si>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</si>
  <si>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</si>
  <si>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</si>
  <si>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</si>
  <si>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</si>
  <si>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</si>
  <si>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</si>
  <si>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</t>
  </si>
  <si>
    <t>Pueblo City 60</t>
  </si>
  <si>
    <t>2700</t>
  </si>
  <si>
    <t>Pueblo County Rural 70</t>
  </si>
  <si>
    <t>2710</t>
  </si>
  <si>
    <t>Rio Blanco</t>
  </si>
  <si>
    <t>Meeker Re1</t>
  </si>
  <si>
    <t>2720</t>
  </si>
  <si>
    <t>Rangely Re-4</t>
  </si>
  <si>
    <t>2730</t>
  </si>
  <si>
    <t>Rio Grande</t>
  </si>
  <si>
    <t>Del Norte C-7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</si>
  <si>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</si>
  <si>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</si>
  <si>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</si>
  <si>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</si>
  <si>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</si>
  <si>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</si>
  <si>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</si>
  <si>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</si>
  <si>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</si>
  <si>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</si>
  <si>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 Re 3</t>
  </si>
  <si>
    <t>2790</t>
  </si>
  <si>
    <t>Saguache</t>
  </si>
  <si>
    <t>Mountain Valley Re 1</t>
  </si>
  <si>
    <t>2800</t>
  </si>
  <si>
    <t>Moffat 2</t>
  </si>
  <si>
    <t>2810</t>
  </si>
  <si>
    <t>Center 26 Jt</t>
  </si>
  <si>
    <t>2820</t>
  </si>
  <si>
    <t>San Juan</t>
  </si>
  <si>
    <t>Silverton 1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</si>
  <si>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</si>
  <si>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</si>
  <si>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</si>
  <si>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</si>
  <si>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</si>
  <si>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</si>
  <si>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</si>
  <si>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Re-1</t>
  </si>
  <si>
    <t>2865</t>
  </si>
  <si>
    <t>Platte Valley Re-3</t>
  </si>
  <si>
    <t>3000</t>
  </si>
  <si>
    <t>Summit</t>
  </si>
  <si>
    <t>Summit Re-1</t>
  </si>
  <si>
    <t>Teller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</si>
  <si>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</si>
  <si>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</si>
  <si>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</si>
  <si>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</si>
  <si>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</si>
  <si>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</si>
  <si>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</si>
  <si>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</si>
  <si>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</si>
  <si>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3070</t>
  </si>
  <si>
    <t>Woodlin R-104</t>
  </si>
  <si>
    <t>3080</t>
  </si>
  <si>
    <t>Weld</t>
  </si>
  <si>
    <t>Gilcrest Re-1</t>
  </si>
  <si>
    <t>3085</t>
  </si>
  <si>
    <t>Eaton Re-2</t>
  </si>
  <si>
    <t>3090</t>
  </si>
  <si>
    <t>Keenesburg Re-3(J)</t>
  </si>
  <si>
    <t>3100</t>
  </si>
  <si>
    <t>Windsor Re-4</t>
  </si>
  <si>
    <t>3110</t>
  </si>
  <si>
    <t>Weld County School District Re-5J</t>
  </si>
  <si>
    <t>3120</t>
  </si>
  <si>
    <t>Greeley 6</t>
  </si>
  <si>
    <t>3130</t>
  </si>
  <si>
    <t>Platte Valley Re-7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</si>
  <si>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</si>
  <si>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</si>
  <si>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</si>
  <si>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</si>
  <si>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</si>
  <si>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</si>
  <si>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</si>
  <si>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</si>
  <si>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</si>
  <si>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</t>
  </si>
  <si>
    <t>Yuma 1</t>
  </si>
  <si>
    <t>3210</t>
  </si>
  <si>
    <t>Wray RD-2</t>
  </si>
  <si>
    <t>3220</t>
  </si>
  <si>
    <t>Idalia RJ-3</t>
  </si>
  <si>
    <t>X030</t>
  </si>
  <si>
    <t>8001</t>
  </si>
  <si>
    <t>CSI</t>
  </si>
  <si>
    <t>Colorado Department of Education</t>
  </si>
  <si>
    <t>Title I-A Final</t>
  </si>
  <si>
    <t>Proportionate Share</t>
  </si>
  <si>
    <t>LEAs that have signed MOUs and are participating</t>
  </si>
  <si>
    <t>Proportionate Share, as adjusted for participating LEAs</t>
  </si>
  <si>
    <t>Updated for Participating LEAs on February 29, 2012</t>
  </si>
  <si>
    <t>Race to the Top Subgrant Amount Available</t>
  </si>
  <si>
    <t>District</t>
  </si>
  <si>
    <t>LEA Code</t>
  </si>
  <si>
    <t>LEA Name</t>
  </si>
  <si>
    <t>Race to the Top Phase 3 Subgrant Amounts</t>
  </si>
  <si>
    <t>Calculated Based on November 15, 2011 Title IA Share Distributions</t>
  </si>
  <si>
    <t>Colorado School for Deaf and Blind</t>
  </si>
  <si>
    <t>Note: Aspen 1, Lone Star 101, Kit Carson R-1, Branson Reorganized 82, and Vilas Re-5 are not eligible for Race to the Top funding based on the criteria for award distribution.  The following 14 districts declined funding: Byers School District, Clear Creek School District, Elizabeth School District, Falcon School District 49, Roaring Fork School District RE -1, Gilpin County School District, Hi-Plains School District, Bethune School District, Karval School District, Valley School District, De Beque School District, Cripple Creek-Victor School District, Weld County School District RE-8, and Liberty School District.</t>
  </si>
  <si>
    <t>RTT3 Subgrant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</si>
</sst>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_);\(0.00\)"/>
    <numFmt numFmtId="166" formatCode="0.000%"/>
    <numFmt numFmtId="167" formatCode="&quot;$&quot;#,##0.00"/>
    <numFmt numFmtId="168" formatCode="#,##0.0_);\(#,##0.0\)"/>
    <numFmt numFmtId="169" formatCode="00000"/>
    <numFmt numFmtId="170" formatCode="0.0000000%"/>
    <numFmt numFmtId="171" formatCode="&quot;$&quot;#,##0"/>
    <numFmt numFmtId="172" formatCode="_(* #,##0_);_(* \(#,##0\);_(* &quot;-&quot;??_);_(@_)"/>
    <numFmt numFmtId="173" formatCode="0.0"/>
    <numFmt numFmtId="174" formatCode="#,##0.0"/>
    <numFmt numFmtId="175" formatCode="_(&quot;$&quot;* #,##0_);_(&quot;$&quot;* \(#,##0\);_(&quot;$&quot;* &quot;-&quot;??_);_(@_)"/>
    <numFmt numFmtId="176" formatCode="0.0%"/>
    <numFmt numFmtId="177" formatCode="#,##0.0000"/>
    <numFmt numFmtId="178" formatCode="0000000"/>
    <numFmt numFmtId="179" formatCode="000"/>
    <numFmt numFmtId="180" formatCode="0.000"/>
    <numFmt numFmtId="181" formatCode="#,##0.0_);[Red]\(#,##0.0\)"/>
    <numFmt numFmtId="182" formatCode="[&lt;=9999999]###\-####;\(###\)\ ###\-####"/>
    <numFmt numFmtId="183" formatCode="0000"/>
    <numFmt numFmtId="184" formatCode="0.0000_);[Red]\(0.0000\)"/>
    <numFmt numFmtId="185" formatCode="0.00_);[Red]\(0.00\)"/>
    <numFmt numFmtId="186" formatCode="m/d/yy;@"/>
    <numFmt numFmtId="187" formatCode="_(&quot;$&quot;* #,##0.000_);_(&quot;$&quot;* \(#,##0.000\);_(&quot;$&quot;* &quot;-&quot;??_);_(@_)"/>
    <numFmt numFmtId="188" formatCode="_(&quot;$&quot;* #,##0.0_);_(&quot;$&quot;* \(#,##0.0\);_(&quot;$&quot;* &quot;-&quot;??_);_(@_)"/>
    <numFmt numFmtId="189" formatCode="0.00000"/>
    <numFmt numFmtId="190" formatCode="0.0000"/>
    <numFmt numFmtId="191" formatCode="_(* #,##0.0_);_(* \(#,##0.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9">
      <alignment/>
      <protection/>
    </xf>
    <xf numFmtId="49" fontId="2" fillId="0" borderId="0" xfId="59" applyNumberFormat="1" applyFill="1" applyBorder="1">
      <alignment/>
      <protection/>
    </xf>
    <xf numFmtId="0" fontId="2" fillId="0" borderId="0" xfId="59" applyFill="1" applyBorder="1">
      <alignment/>
      <protection/>
    </xf>
    <xf numFmtId="171" fontId="3" fillId="0" borderId="0" xfId="59" applyNumberFormat="1" applyFont="1" applyAlignment="1">
      <alignment/>
      <protection/>
    </xf>
    <xf numFmtId="0" fontId="2" fillId="0" borderId="0" xfId="59" applyFont="1" applyFill="1" applyBorder="1">
      <alignment/>
      <protection/>
    </xf>
    <xf numFmtId="49" fontId="2" fillId="0" borderId="0" xfId="59" applyNumberFormat="1" applyFont="1" applyFill="1" applyBorder="1">
      <alignment/>
      <protection/>
    </xf>
    <xf numFmtId="0" fontId="2" fillId="0" borderId="0" xfId="59" applyFont="1" quotePrefix="1">
      <alignment/>
      <protection/>
    </xf>
    <xf numFmtId="166" fontId="0" fillId="0" borderId="0" xfId="62" applyNumberFormat="1" applyFont="1" applyAlignment="1">
      <alignment/>
    </xf>
    <xf numFmtId="171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62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172" fontId="0" fillId="0" borderId="0" xfId="42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2" fillId="0" borderId="0" xfId="59" applyFont="1" applyFill="1">
      <alignment/>
      <protection/>
    </xf>
    <xf numFmtId="0" fontId="0" fillId="0" borderId="0" xfId="0" applyAlignment="1">
      <alignment horizontal="left" vertical="top" wrapText="1"/>
    </xf>
    <xf numFmtId="172" fontId="0" fillId="0" borderId="0" xfId="42" applyNumberFormat="1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">
      <selection activeCell="C186" sqref="C186"/>
    </sheetView>
  </sheetViews>
  <sheetFormatPr defaultColWidth="9.140625" defaultRowHeight="15"/>
  <cols>
    <col min="3" max="3" width="29.7109375" style="0" customWidth="1"/>
    <col min="4" max="4" width="14.421875" style="0" hidden="1" customWidth="1"/>
    <col min="5" max="5" width="14.140625" style="8" hidden="1" customWidth="1"/>
    <col min="6" max="6" width="19.7109375" style="10" hidden="1" customWidth="1"/>
    <col min="7" max="7" width="16.7109375" style="0" hidden="1" customWidth="1"/>
    <col min="8" max="8" width="20.140625" style="0" hidden="1" customWidth="1"/>
    <col min="9" max="9" width="12.28125" style="0" customWidth="1"/>
  </cols>
  <sheetData>
    <row r="1" spans="1:9" ht="15">
      <c r="A1" s="17" t="s">
        <v>382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17" t="s">
        <v>392</v>
      </c>
      <c r="B2" s="17"/>
      <c r="C2" s="17"/>
      <c r="D2" s="17"/>
      <c r="E2" s="17"/>
      <c r="F2" s="17"/>
      <c r="G2" s="17"/>
      <c r="H2" s="17"/>
      <c r="I2" s="17"/>
    </row>
    <row r="3" spans="1:9" ht="15">
      <c r="A3" s="17" t="s">
        <v>393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18" t="s">
        <v>387</v>
      </c>
      <c r="B4" s="18"/>
      <c r="C4" s="18"/>
      <c r="D4" s="18"/>
      <c r="E4" s="18"/>
      <c r="F4" s="18"/>
      <c r="G4" s="18"/>
      <c r="H4" s="18"/>
      <c r="I4" s="18"/>
    </row>
    <row r="5" spans="1:5" ht="15">
      <c r="A5" s="21"/>
      <c r="B5" s="16"/>
      <c r="C5" s="16"/>
      <c r="D5" s="16"/>
      <c r="E5" s="16"/>
    </row>
    <row r="6" spans="1:9" ht="45" customHeight="1">
      <c r="A6" s="20" t="s">
        <v>390</v>
      </c>
      <c r="B6" s="20" t="s">
        <v>389</v>
      </c>
      <c r="C6" s="20" t="s">
        <v>391</v>
      </c>
      <c r="D6" s="13" t="s">
        <v>383</v>
      </c>
      <c r="E6" s="14" t="s">
        <v>384</v>
      </c>
      <c r="F6" s="19" t="s">
        <v>388</v>
      </c>
      <c r="G6" s="15" t="s">
        <v>385</v>
      </c>
      <c r="H6" s="14" t="s">
        <v>386</v>
      </c>
      <c r="I6" s="24" t="s">
        <v>396</v>
      </c>
    </row>
    <row r="8" spans="1:9" ht="15">
      <c r="A8" s="2" t="s">
        <v>0</v>
      </c>
      <c r="B8" s="2" t="s">
        <v>1</v>
      </c>
      <c r="C8" s="3" t="s">
        <v>2</v>
      </c>
      <c r="D8" s="4">
        <v>1139033.0517801782</v>
      </c>
      <c r="E8" s="8">
        <f>+D8/$D$169</f>
        <v>0.008123101233273344</v>
      </c>
      <c r="F8" s="10">
        <f>+$F$169*E8</f>
        <v>72889.54589210724</v>
      </c>
      <c r="G8" s="9">
        <f>+D8</f>
        <v>1139033.0517801782</v>
      </c>
      <c r="H8" s="8">
        <f>+G8/$G$169</f>
        <v>0.008123101233273344</v>
      </c>
      <c r="I8" s="10">
        <f>+$I$169*H8</f>
        <v>72889.54589210724</v>
      </c>
    </row>
    <row r="9" spans="1:9" ht="15">
      <c r="A9" s="2" t="s">
        <v>3</v>
      </c>
      <c r="B9" s="2" t="s">
        <v>1</v>
      </c>
      <c r="C9" s="3" t="s">
        <v>4</v>
      </c>
      <c r="D9" s="4">
        <v>4566833.952173166</v>
      </c>
      <c r="E9" s="8">
        <f>+D9/$D$169</f>
        <v>0.032568725245570605</v>
      </c>
      <c r="F9" s="10">
        <f>+$F$169*E9</f>
        <v>292243.014738084</v>
      </c>
      <c r="G9" s="9">
        <f aca="true" t="shared" si="0" ref="G9:G66">+D9</f>
        <v>4566833.952173166</v>
      </c>
      <c r="H9" s="8">
        <f>+G9/$G$169</f>
        <v>0.032568725245570605</v>
      </c>
      <c r="I9" s="10">
        <f>+$I$169*H9</f>
        <v>292243.014738084</v>
      </c>
    </row>
    <row r="10" spans="1:9" ht="15">
      <c r="A10" s="2" t="s">
        <v>5</v>
      </c>
      <c r="B10" s="2" t="s">
        <v>1</v>
      </c>
      <c r="C10" s="3" t="s">
        <v>6</v>
      </c>
      <c r="D10" s="4">
        <v>2232430.8570293235</v>
      </c>
      <c r="E10" s="8">
        <f>+D10/$D$169</f>
        <v>0.015920751219282523</v>
      </c>
      <c r="F10" s="10">
        <f>+$F$169*E10</f>
        <v>142858.77933926595</v>
      </c>
      <c r="G10" s="9">
        <f t="shared" si="0"/>
        <v>2232430.8570293235</v>
      </c>
      <c r="H10" s="8">
        <f>+G10/$G$169</f>
        <v>0.015920751219282523</v>
      </c>
      <c r="I10" s="10">
        <f>+$I$169*H10</f>
        <v>142858.77933926595</v>
      </c>
    </row>
    <row r="11" spans="1:9" ht="15">
      <c r="A11" s="2" t="s">
        <v>7</v>
      </c>
      <c r="B11" s="2" t="s">
        <v>1</v>
      </c>
      <c r="C11" s="3" t="s">
        <v>8</v>
      </c>
      <c r="D11" s="4">
        <v>682506.2786152777</v>
      </c>
      <c r="E11" s="8">
        <f>+D11/$D$169</f>
        <v>0.00486734567084934</v>
      </c>
      <c r="F11" s="10">
        <f>+$F$169*E11</f>
        <v>43675.26705132029</v>
      </c>
      <c r="G11" s="9">
        <f t="shared" si="0"/>
        <v>682506.2786152777</v>
      </c>
      <c r="H11" s="8">
        <f>+G11/$G$169</f>
        <v>0.00486734567084934</v>
      </c>
      <c r="I11" s="10">
        <f>+$I$169*H11</f>
        <v>43675.26705132029</v>
      </c>
    </row>
    <row r="12" spans="1:9" ht="15">
      <c r="A12" s="2" t="s">
        <v>9</v>
      </c>
      <c r="B12" s="2" t="s">
        <v>1</v>
      </c>
      <c r="C12" s="3" t="s">
        <v>10</v>
      </c>
      <c r="D12" s="4">
        <v>78019.70250223216</v>
      </c>
      <c r="E12" s="8">
        <f>+D12/$D$169</f>
        <v>0.0005564034692628138</v>
      </c>
      <c r="F12" s="10">
        <f>+$F$169*E12</f>
        <v>4992.673985304602</v>
      </c>
      <c r="G12" s="9">
        <f t="shared" si="0"/>
        <v>78019.70250223216</v>
      </c>
      <c r="H12" s="8">
        <f>+G12/$G$169</f>
        <v>0.0005564034692628138</v>
      </c>
      <c r="I12" s="10">
        <f>+$I$169*H12</f>
        <v>4992.673985304602</v>
      </c>
    </row>
    <row r="13" spans="1:9" ht="15">
      <c r="A13" s="2" t="s">
        <v>11</v>
      </c>
      <c r="B13" s="2" t="s">
        <v>1</v>
      </c>
      <c r="C13" s="3" t="s">
        <v>12</v>
      </c>
      <c r="D13" s="4">
        <v>74749.47739640059</v>
      </c>
      <c r="E13" s="8">
        <f>+D13/$D$169</f>
        <v>0.0005330816090685509</v>
      </c>
      <c r="F13" s="10">
        <f>+$F$169*E13</f>
        <v>4783.404181801978</v>
      </c>
      <c r="G13" s="9">
        <f t="shared" si="0"/>
        <v>74749.47739640059</v>
      </c>
      <c r="H13" s="8">
        <f>+G13/$G$169</f>
        <v>0.0005330816090685509</v>
      </c>
      <c r="I13" s="10">
        <f>+$I$169*H13</f>
        <v>4783.404181801978</v>
      </c>
    </row>
    <row r="14" spans="1:9" ht="15">
      <c r="A14" s="2" t="s">
        <v>13</v>
      </c>
      <c r="B14" s="2" t="s">
        <v>1</v>
      </c>
      <c r="C14" s="3" t="s">
        <v>14</v>
      </c>
      <c r="D14" s="4">
        <v>3308804.9968127175</v>
      </c>
      <c r="E14" s="8">
        <f>+D14/$D$169</f>
        <v>0.023596995634379114</v>
      </c>
      <c r="F14" s="10">
        <f>+$F$169*E14</f>
        <v>211738.62627276866</v>
      </c>
      <c r="G14" s="9">
        <f t="shared" si="0"/>
        <v>3308804.9968127175</v>
      </c>
      <c r="H14" s="8">
        <f>+G14/$G$169</f>
        <v>0.023596995634379114</v>
      </c>
      <c r="I14" s="10">
        <f>+$I$169*H14</f>
        <v>211738.62627276866</v>
      </c>
    </row>
    <row r="15" spans="1:9" ht="15">
      <c r="A15" s="2" t="s">
        <v>15</v>
      </c>
      <c r="B15" s="2" t="s">
        <v>16</v>
      </c>
      <c r="C15" s="3" t="s">
        <v>17</v>
      </c>
      <c r="D15" s="4">
        <v>813834.4481271756</v>
      </c>
      <c r="E15" s="8">
        <f>+D15/$D$169</f>
        <v>0.005803922545469751</v>
      </c>
      <c r="F15" s="10">
        <f>+$F$169*E15</f>
        <v>52079.28186336045</v>
      </c>
      <c r="G15" s="9">
        <f t="shared" si="0"/>
        <v>813834.4481271756</v>
      </c>
      <c r="H15" s="8">
        <f>+G15/$G$169</f>
        <v>0.005803922545469751</v>
      </c>
      <c r="I15" s="10">
        <f>+$I$169*H15</f>
        <v>52079.28186336045</v>
      </c>
    </row>
    <row r="16" spans="1:9" ht="15">
      <c r="A16" s="2" t="s">
        <v>18</v>
      </c>
      <c r="B16" s="2" t="s">
        <v>16</v>
      </c>
      <c r="C16" s="3" t="s">
        <v>19</v>
      </c>
      <c r="D16" s="4">
        <v>143134.63110722255</v>
      </c>
      <c r="E16" s="8">
        <f>+D16/$D$169</f>
        <v>0.0010207755575257823</v>
      </c>
      <c r="F16" s="10">
        <f>+$F$169*E16</f>
        <v>9159.539529194633</v>
      </c>
      <c r="G16" s="9">
        <f t="shared" si="0"/>
        <v>143134.63110722255</v>
      </c>
      <c r="H16" s="8">
        <f>+G16/$G$169</f>
        <v>0.0010207755575257823</v>
      </c>
      <c r="I16" s="10">
        <f>+$I$169*H16</f>
        <v>9159.539529194633</v>
      </c>
    </row>
    <row r="17" spans="1:9" ht="15">
      <c r="A17" s="2" t="s">
        <v>20</v>
      </c>
      <c r="B17" s="2" t="s">
        <v>21</v>
      </c>
      <c r="C17" s="3" t="s">
        <v>22</v>
      </c>
      <c r="D17" s="4">
        <v>907787.5227958409</v>
      </c>
      <c r="E17" s="8">
        <f>+D17/$D$169</f>
        <v>0.006473956075680379</v>
      </c>
      <c r="F17" s="10">
        <f>+$F$169*E17</f>
        <v>58091.57179389697</v>
      </c>
      <c r="G17" s="9">
        <f t="shared" si="0"/>
        <v>907787.5227958409</v>
      </c>
      <c r="H17" s="8">
        <f>+G17/$G$169</f>
        <v>0.006473956075680379</v>
      </c>
      <c r="I17" s="10">
        <f>+$I$169*H17</f>
        <v>58091.57179389697</v>
      </c>
    </row>
    <row r="18" spans="1:9" ht="15">
      <c r="A18" s="2" t="s">
        <v>23</v>
      </c>
      <c r="B18" s="2" t="s">
        <v>21</v>
      </c>
      <c r="C18" s="3" t="s">
        <v>24</v>
      </c>
      <c r="D18" s="4">
        <v>904807.6594564486</v>
      </c>
      <c r="E18" s="8">
        <f>+D18/$D$169</f>
        <v>0.006452704952607723</v>
      </c>
      <c r="F18" s="10">
        <f>+$F$169*E18</f>
        <v>57900.88295893351</v>
      </c>
      <c r="G18" s="9">
        <f t="shared" si="0"/>
        <v>904807.6594564486</v>
      </c>
      <c r="H18" s="8">
        <f>+G18/$G$169</f>
        <v>0.006452704952607723</v>
      </c>
      <c r="I18" s="10">
        <f>+$I$169*H18</f>
        <v>57900.88295893351</v>
      </c>
    </row>
    <row r="19" spans="1:9" ht="15">
      <c r="A19" s="2" t="s">
        <v>25</v>
      </c>
      <c r="B19" s="2" t="s">
        <v>21</v>
      </c>
      <c r="C19" s="3" t="s">
        <v>26</v>
      </c>
      <c r="D19" s="4">
        <v>4534774.214307164</v>
      </c>
      <c r="E19" s="8">
        <f>+D19/$D$169</f>
        <v>0.03234008877554831</v>
      </c>
      <c r="F19" s="10">
        <f>+$F$169*E19</f>
        <v>290191.4327134705</v>
      </c>
      <c r="G19" s="9">
        <f t="shared" si="0"/>
        <v>4534774.214307164</v>
      </c>
      <c r="H19" s="8">
        <f>+G19/$G$169</f>
        <v>0.03234008877554831</v>
      </c>
      <c r="I19" s="10">
        <f>+$I$169*H19</f>
        <v>290191.4327134705</v>
      </c>
    </row>
    <row r="20" spans="1:9" ht="15">
      <c r="A20" s="2" t="s">
        <v>27</v>
      </c>
      <c r="B20" s="2" t="s">
        <v>21</v>
      </c>
      <c r="C20" s="3" t="s">
        <v>28</v>
      </c>
      <c r="D20" s="4">
        <v>1556993.2119194996</v>
      </c>
      <c r="E20" s="8">
        <f>+D20/$D$169</f>
        <v>0.011103816048335682</v>
      </c>
      <c r="F20" s="10">
        <f>+$F$169*E20</f>
        <v>99635.85165200978</v>
      </c>
      <c r="G20" s="9">
        <f t="shared" si="0"/>
        <v>1556993.2119194996</v>
      </c>
      <c r="H20" s="8">
        <f>+G20/$G$169</f>
        <v>0.011103816048335682</v>
      </c>
      <c r="I20" s="10">
        <f>+$I$169*H20</f>
        <v>99635.85165200978</v>
      </c>
    </row>
    <row r="21" spans="1:9" ht="15">
      <c r="A21" s="2" t="s">
        <v>29</v>
      </c>
      <c r="B21" s="2" t="s">
        <v>21</v>
      </c>
      <c r="C21" s="3" t="s">
        <v>30</v>
      </c>
      <c r="D21" s="4">
        <v>31915.86207980034</v>
      </c>
      <c r="E21" s="8">
        <f>+D21/$D$169</f>
        <v>0.0002276104088605866</v>
      </c>
      <c r="F21" s="10">
        <f>+$F$169*E21</f>
        <v>2042.3750567342893</v>
      </c>
      <c r="G21" s="9">
        <f t="shared" si="0"/>
        <v>31915.86207980034</v>
      </c>
      <c r="H21" s="8">
        <f>+G21/$G$169</f>
        <v>0.0002276104088605866</v>
      </c>
      <c r="I21" s="10">
        <f>+$I$169*H21</f>
        <v>2042.3750567342893</v>
      </c>
    </row>
    <row r="22" spans="1:9" ht="15">
      <c r="A22" s="2" t="s">
        <v>31</v>
      </c>
      <c r="B22" s="2" t="s">
        <v>21</v>
      </c>
      <c r="C22" s="3" t="s">
        <v>32</v>
      </c>
      <c r="D22" s="4">
        <v>11542422.879902542</v>
      </c>
      <c r="E22" s="8">
        <f>+D22/$D$169</f>
        <v>0.08231567063322898</v>
      </c>
      <c r="F22" s="10">
        <f>+$F$169*E22</f>
        <v>738628.2258410983</v>
      </c>
      <c r="G22" s="9">
        <f t="shared" si="0"/>
        <v>11542422.879902542</v>
      </c>
      <c r="H22" s="8">
        <f>+G22/$G$169</f>
        <v>0.08231567063322898</v>
      </c>
      <c r="I22" s="10">
        <f>+$I$169*H22</f>
        <v>738628.2258410983</v>
      </c>
    </row>
    <row r="23" spans="1:9" ht="15">
      <c r="A23" s="2" t="s">
        <v>33</v>
      </c>
      <c r="B23" s="2" t="s">
        <v>34</v>
      </c>
      <c r="C23" s="3" t="s">
        <v>35</v>
      </c>
      <c r="D23" s="4">
        <v>361366.8952461409</v>
      </c>
      <c r="E23" s="8">
        <f>+D23/$D$169</f>
        <v>0.0025771156226330407</v>
      </c>
      <c r="F23" s="10">
        <f>+$F$169*E23</f>
        <v>23124.762581529743</v>
      </c>
      <c r="G23" s="9">
        <f t="shared" si="0"/>
        <v>361366.8952461409</v>
      </c>
      <c r="H23" s="8">
        <f>+G23/$G$169</f>
        <v>0.0025771156226330407</v>
      </c>
      <c r="I23" s="10">
        <f>+$I$169*H23</f>
        <v>23124.762581529743</v>
      </c>
    </row>
    <row r="24" spans="1:9" ht="15">
      <c r="A24" s="2" t="s">
        <v>36</v>
      </c>
      <c r="B24" s="2" t="s">
        <v>37</v>
      </c>
      <c r="C24" s="3" t="s">
        <v>38</v>
      </c>
      <c r="D24" s="4">
        <v>46393.682098930454</v>
      </c>
      <c r="E24" s="8">
        <f>+D24/$D$169</f>
        <v>0.0003308600884626864</v>
      </c>
      <c r="F24" s="10">
        <f>+$F$169*E24</f>
        <v>2968.8466152661235</v>
      </c>
      <c r="G24" s="9">
        <f t="shared" si="0"/>
        <v>46393.682098930454</v>
      </c>
      <c r="H24" s="8">
        <f>+G24/$G$169</f>
        <v>0.0003308600884626864</v>
      </c>
      <c r="I24" s="10">
        <f>+$I$169*H24</f>
        <v>2968.8466152661235</v>
      </c>
    </row>
    <row r="25" spans="1:9" ht="15">
      <c r="A25" s="2" t="s">
        <v>39</v>
      </c>
      <c r="B25" s="2" t="s">
        <v>37</v>
      </c>
      <c r="C25" s="3" t="s">
        <v>40</v>
      </c>
      <c r="D25" s="4">
        <v>15527.768177997665</v>
      </c>
      <c r="E25" s="8">
        <f>+D25/$D$169</f>
        <v>0.00011073746511529493</v>
      </c>
      <c r="F25" s="10">
        <f>+$F$169*E25</f>
        <v>993.660341500425</v>
      </c>
      <c r="G25" s="9">
        <f t="shared" si="0"/>
        <v>15527.768177997665</v>
      </c>
      <c r="H25" s="8">
        <f>+G25/$G$169</f>
        <v>0.00011073746511529493</v>
      </c>
      <c r="I25" s="10">
        <f>+$I$169*H25</f>
        <v>993.660341500425</v>
      </c>
    </row>
    <row r="26" spans="1:9" ht="15">
      <c r="A26" s="2" t="s">
        <v>41</v>
      </c>
      <c r="B26" s="2" t="s">
        <v>37</v>
      </c>
      <c r="C26" s="3" t="s">
        <v>42</v>
      </c>
      <c r="D26" s="4">
        <v>73092.02320512972</v>
      </c>
      <c r="E26" s="8">
        <f>+D26/$D$169</f>
        <v>0.0005212613478705425</v>
      </c>
      <c r="F26" s="10">
        <f>+$F$169*E26</f>
        <v>4677.339583281426</v>
      </c>
      <c r="G26" s="9">
        <f t="shared" si="0"/>
        <v>73092.02320512972</v>
      </c>
      <c r="H26" s="8">
        <f>+G26/$G$169</f>
        <v>0.0005212613478705425</v>
      </c>
      <c r="I26" s="10">
        <f>+$I$169*H26</f>
        <v>4677.339583281426</v>
      </c>
    </row>
    <row r="27" spans="1:9" ht="15">
      <c r="A27" s="2" t="s">
        <v>43</v>
      </c>
      <c r="B27" s="2" t="s">
        <v>37</v>
      </c>
      <c r="C27" s="3" t="s">
        <v>44</v>
      </c>
      <c r="D27" s="4">
        <v>25454.543260761795</v>
      </c>
      <c r="E27" s="8">
        <f>+D27/$D$169</f>
        <v>0.0001815310200443668</v>
      </c>
      <c r="F27" s="10">
        <f>+$F$169*E27</f>
        <v>1628.8992635184684</v>
      </c>
      <c r="G27" s="9">
        <f t="shared" si="0"/>
        <v>25454.543260761795</v>
      </c>
      <c r="H27" s="8">
        <f>+G27/$G$169</f>
        <v>0.0001815310200443668</v>
      </c>
      <c r="I27" s="10">
        <f>+$I$169*H27</f>
        <v>1628.8992635184684</v>
      </c>
    </row>
    <row r="28" spans="1:9" ht="15">
      <c r="A28" s="2" t="s">
        <v>45</v>
      </c>
      <c r="B28" s="2" t="s">
        <v>46</v>
      </c>
      <c r="C28" s="3" t="s">
        <v>47</v>
      </c>
      <c r="D28" s="4">
        <v>251230.4517663048</v>
      </c>
      <c r="E28" s="8">
        <f>+D28/$D$169</f>
        <v>0.0017916691613023865</v>
      </c>
      <c r="F28" s="10">
        <f>+$F$169*E28</f>
        <v>16076.858801327347</v>
      </c>
      <c r="G28" s="9">
        <f t="shared" si="0"/>
        <v>251230.4517663048</v>
      </c>
      <c r="H28" s="8">
        <f>+G28/$G$169</f>
        <v>0.0017916691613023865</v>
      </c>
      <c r="I28" s="10">
        <f>+$I$169*H28</f>
        <v>16076.858801327347</v>
      </c>
    </row>
    <row r="29" spans="1:9" ht="15">
      <c r="A29" s="2" t="s">
        <v>48</v>
      </c>
      <c r="B29" s="2" t="s">
        <v>46</v>
      </c>
      <c r="C29" s="3" t="s">
        <v>49</v>
      </c>
      <c r="D29" s="4">
        <v>39379.74610034442</v>
      </c>
      <c r="E29" s="8">
        <f>+D29/$D$169</f>
        <v>0.0002808396680094175</v>
      </c>
      <c r="F29" s="10">
        <f>+$F$169*E29</f>
        <v>2520.007480129328</v>
      </c>
      <c r="G29" s="9">
        <f t="shared" si="0"/>
        <v>39379.74610034442</v>
      </c>
      <c r="H29" s="8">
        <f>+G29/$G$169</f>
        <v>0.0002808396680094175</v>
      </c>
      <c r="I29" s="10">
        <f>+$I$169*H29</f>
        <v>2520.007480129328</v>
      </c>
    </row>
    <row r="30" spans="1:9" ht="15">
      <c r="A30" s="2" t="s">
        <v>50</v>
      </c>
      <c r="B30" s="2" t="s">
        <v>51</v>
      </c>
      <c r="C30" s="3" t="s">
        <v>52</v>
      </c>
      <c r="D30" s="4">
        <v>2324095.9625289217</v>
      </c>
      <c r="E30" s="8">
        <f>+D30/$D$169</f>
        <v>0.016574467922558327</v>
      </c>
      <c r="F30" s="10">
        <f>+$F$169*E30</f>
        <v>148724.65645633073</v>
      </c>
      <c r="G30" s="9">
        <f t="shared" si="0"/>
        <v>2324095.9625289217</v>
      </c>
      <c r="H30" s="8">
        <f>+G30/$G$169</f>
        <v>0.016574467922558327</v>
      </c>
      <c r="I30" s="10">
        <f>+$I$169*H30</f>
        <v>148724.65645633073</v>
      </c>
    </row>
    <row r="31" spans="1:9" ht="15">
      <c r="A31" s="2" t="s">
        <v>53</v>
      </c>
      <c r="B31" s="2" t="s">
        <v>51</v>
      </c>
      <c r="C31" s="3" t="s">
        <v>54</v>
      </c>
      <c r="D31" s="4">
        <v>2528926.3586996393</v>
      </c>
      <c r="E31" s="8">
        <f>+D31/$D$169</f>
        <v>0.01803523154231967</v>
      </c>
      <c r="F31" s="10">
        <f>+$F$169*E31</f>
        <v>161832.2607865564</v>
      </c>
      <c r="G31" s="9">
        <f t="shared" si="0"/>
        <v>2528926.3586996393</v>
      </c>
      <c r="H31" s="8">
        <f>+G31/$G$169</f>
        <v>0.01803523154231967</v>
      </c>
      <c r="I31" s="10">
        <f>+$I$169*H31</f>
        <v>161832.2607865564</v>
      </c>
    </row>
    <row r="32" spans="1:9" ht="15">
      <c r="A32" s="2" t="s">
        <v>55</v>
      </c>
      <c r="B32" s="2" t="s">
        <v>56</v>
      </c>
      <c r="C32" s="3" t="s">
        <v>57</v>
      </c>
      <c r="D32" s="4">
        <v>96739.92327194025</v>
      </c>
      <c r="E32" s="8">
        <f>+D32/$D$169</f>
        <v>0.0006899081539459343</v>
      </c>
      <c r="F32" s="10">
        <f>+$F$169*E32</f>
        <v>6190.627274519034</v>
      </c>
      <c r="G32" s="9">
        <f t="shared" si="0"/>
        <v>96739.92327194025</v>
      </c>
      <c r="H32" s="8">
        <f>+G32/$G$169</f>
        <v>0.0006899081539459343</v>
      </c>
      <c r="I32" s="10">
        <f>+$I$169*H32</f>
        <v>6190.627274519034</v>
      </c>
    </row>
    <row r="33" spans="1:9" ht="15">
      <c r="A33" s="2" t="s">
        <v>58</v>
      </c>
      <c r="B33" s="2" t="s">
        <v>56</v>
      </c>
      <c r="C33" s="3" t="s">
        <v>59</v>
      </c>
      <c r="D33" s="4">
        <v>229004.70453191124</v>
      </c>
      <c r="E33" s="8">
        <f>+D33/$D$169</f>
        <v>0.0016331645468068217</v>
      </c>
      <c r="F33" s="10">
        <f>+$F$169*E33</f>
        <v>14654.578191914134</v>
      </c>
      <c r="G33" s="9">
        <f t="shared" si="0"/>
        <v>229004.70453191124</v>
      </c>
      <c r="H33" s="8">
        <f>+G33/$G$169</f>
        <v>0.0016331645468068217</v>
      </c>
      <c r="I33" s="10">
        <f>+$I$169*H33</f>
        <v>14654.578191914134</v>
      </c>
    </row>
    <row r="34" spans="1:9" ht="15">
      <c r="A34" s="2" t="s">
        <v>61</v>
      </c>
      <c r="B34" s="2" t="s">
        <v>60</v>
      </c>
      <c r="C34" s="3" t="s">
        <v>62</v>
      </c>
      <c r="D34" s="4">
        <v>37614.83318026513</v>
      </c>
      <c r="E34" s="8">
        <f>+D34/$D$169</f>
        <v>0.0002682530566768405</v>
      </c>
      <c r="F34" s="10">
        <f>+$F$169*E34</f>
        <v>2407.066331421978</v>
      </c>
      <c r="G34" s="9">
        <f t="shared" si="0"/>
        <v>37614.83318026513</v>
      </c>
      <c r="H34" s="8">
        <f>+G34/$G$169</f>
        <v>0.0002682530566768405</v>
      </c>
      <c r="I34" s="10">
        <f>+$I$169*H34</f>
        <v>2407.066331421978</v>
      </c>
    </row>
    <row r="35" spans="1:9" ht="15">
      <c r="A35" s="2" t="s">
        <v>63</v>
      </c>
      <c r="B35" s="2" t="s">
        <v>64</v>
      </c>
      <c r="C35" s="3" t="s">
        <v>65</v>
      </c>
      <c r="D35" s="4">
        <v>306244.8491130731</v>
      </c>
      <c r="E35" s="8">
        <f>+D35/$D$169</f>
        <v>0.00218400853919567</v>
      </c>
      <c r="F35" s="10">
        <f>+$F$169*E35</f>
        <v>19597.366335210372</v>
      </c>
      <c r="G35" s="9">
        <f t="shared" si="0"/>
        <v>306244.8491130731</v>
      </c>
      <c r="H35" s="8">
        <f>+G35/$G$169</f>
        <v>0.00218400853919567</v>
      </c>
      <c r="I35" s="10">
        <f>+$I$169*H35</f>
        <v>19597.366335210372</v>
      </c>
    </row>
    <row r="36" spans="1:9" ht="15">
      <c r="A36" s="2" t="s">
        <v>66</v>
      </c>
      <c r="B36" s="2" t="s">
        <v>64</v>
      </c>
      <c r="C36" s="3" t="s">
        <v>67</v>
      </c>
      <c r="D36" s="4">
        <v>71940.27133803404</v>
      </c>
      <c r="E36" s="8">
        <f>+D36/$D$169</f>
        <v>0.0005130475414341026</v>
      </c>
      <c r="F36" s="10">
        <f>+$F$169*E36</f>
        <v>4603.636128898092</v>
      </c>
      <c r="G36" s="9">
        <f t="shared" si="0"/>
        <v>71940.27133803404</v>
      </c>
      <c r="H36" s="8">
        <f>+G36/$G$169</f>
        <v>0.0005130475414341026</v>
      </c>
      <c r="I36" s="10">
        <f>+$I$169*H36</f>
        <v>4603.636128898092</v>
      </c>
    </row>
    <row r="37" spans="1:9" ht="15">
      <c r="A37" s="2" t="s">
        <v>68</v>
      </c>
      <c r="B37" s="2" t="s">
        <v>64</v>
      </c>
      <c r="C37" s="3" t="s">
        <v>69</v>
      </c>
      <c r="D37" s="4">
        <v>188301.64147160284</v>
      </c>
      <c r="E37" s="8">
        <f>+D37/$D$169</f>
        <v>0.0013428875427932427</v>
      </c>
      <c r="F37" s="10">
        <f>+$F$169*E37</f>
        <v>12049.888382213816</v>
      </c>
      <c r="G37" s="9">
        <f t="shared" si="0"/>
        <v>188301.64147160284</v>
      </c>
      <c r="H37" s="8">
        <f>+G37/$G$169</f>
        <v>0.0013428875427932427</v>
      </c>
      <c r="I37" s="10">
        <f>+$I$169*H37</f>
        <v>12049.888382213816</v>
      </c>
    </row>
    <row r="38" spans="1:9" ht="15">
      <c r="A38" s="2" t="s">
        <v>70</v>
      </c>
      <c r="B38" s="2" t="s">
        <v>71</v>
      </c>
      <c r="C38" s="5" t="s">
        <v>72</v>
      </c>
      <c r="D38" s="4">
        <v>145616.10908477975</v>
      </c>
      <c r="E38" s="8">
        <f>+D38/$D$169</f>
        <v>0.0010384724073128292</v>
      </c>
      <c r="F38" s="10">
        <f>+$F$169*E38</f>
        <v>9318.33545056208</v>
      </c>
      <c r="G38" s="9">
        <f t="shared" si="0"/>
        <v>145616.10908477975</v>
      </c>
      <c r="H38" s="8">
        <f>+G38/$G$169</f>
        <v>0.0010384724073128292</v>
      </c>
      <c r="I38" s="10">
        <f>+$I$169*H38</f>
        <v>9318.33545056208</v>
      </c>
    </row>
    <row r="39" spans="1:9" ht="15">
      <c r="A39" s="2" t="s">
        <v>73</v>
      </c>
      <c r="B39" s="2" t="s">
        <v>71</v>
      </c>
      <c r="C39" s="3" t="s">
        <v>74</v>
      </c>
      <c r="D39" s="4">
        <v>142064.15547600278</v>
      </c>
      <c r="E39" s="8">
        <f>+D39/$D$169</f>
        <v>0.0010131413787751655</v>
      </c>
      <c r="F39" s="10">
        <f>+$F$169*E39</f>
        <v>9091.037142432255</v>
      </c>
      <c r="G39" s="9">
        <f t="shared" si="0"/>
        <v>142064.15547600278</v>
      </c>
      <c r="H39" s="8">
        <f>+G39/$G$169</f>
        <v>0.0010131413787751655</v>
      </c>
      <c r="I39" s="10">
        <f>+$I$169*H39</f>
        <v>9091.037142432255</v>
      </c>
    </row>
    <row r="40" spans="1:9" ht="15">
      <c r="A40" s="2" t="s">
        <v>75</v>
      </c>
      <c r="B40" s="2" t="s">
        <v>76</v>
      </c>
      <c r="C40" s="3" t="s">
        <v>77</v>
      </c>
      <c r="D40" s="4">
        <v>249233.8134560551</v>
      </c>
      <c r="E40" s="8">
        <f>+D40/$D$169</f>
        <v>0.0017774299826455056</v>
      </c>
      <c r="F40" s="10">
        <f>+$F$169*E40</f>
        <v>15949.088971016074</v>
      </c>
      <c r="G40" s="9">
        <f t="shared" si="0"/>
        <v>249233.8134560551</v>
      </c>
      <c r="H40" s="8">
        <f>+G40/$G$169</f>
        <v>0.0017774299826455056</v>
      </c>
      <c r="I40" s="10">
        <f>+$I$169*H40</f>
        <v>15949.088971016074</v>
      </c>
    </row>
    <row r="41" spans="1:9" ht="15">
      <c r="A41" s="2" t="s">
        <v>78</v>
      </c>
      <c r="B41" s="2" t="s">
        <v>79</v>
      </c>
      <c r="C41" s="3" t="s">
        <v>80</v>
      </c>
      <c r="D41" s="4">
        <v>112505.19944611622</v>
      </c>
      <c r="E41" s="8">
        <f>+D41/$D$169</f>
        <v>0.0008023394254820815</v>
      </c>
      <c r="F41" s="10">
        <f>+$F$169*E41</f>
        <v>7199.486340902925</v>
      </c>
      <c r="G41" s="9">
        <f t="shared" si="0"/>
        <v>112505.19944611622</v>
      </c>
      <c r="H41" s="8">
        <f>+G41/$G$169</f>
        <v>0.0008023394254820815</v>
      </c>
      <c r="I41" s="10">
        <f>+$I$169*H41</f>
        <v>7199.486340902925</v>
      </c>
    </row>
    <row r="42" spans="1:9" ht="15">
      <c r="A42" s="2" t="s">
        <v>81</v>
      </c>
      <c r="B42" s="2" t="s">
        <v>82</v>
      </c>
      <c r="C42" s="3" t="s">
        <v>83</v>
      </c>
      <c r="D42" s="4">
        <v>876950.3817276681</v>
      </c>
      <c r="E42" s="8">
        <f>+D42/$D$169</f>
        <v>0.006254038648130751</v>
      </c>
      <c r="F42" s="10">
        <f>+$F$169*E42</f>
        <v>56118.22676623771</v>
      </c>
      <c r="G42" s="9">
        <f t="shared" si="0"/>
        <v>876950.3817276681</v>
      </c>
      <c r="H42" s="8">
        <f>+G42/$G$169</f>
        <v>0.006254038648130751</v>
      </c>
      <c r="I42" s="10">
        <f>+$I$169*H42</f>
        <v>56118.22676623771</v>
      </c>
    </row>
    <row r="43" spans="1:9" ht="15">
      <c r="A43" s="2" t="s">
        <v>84</v>
      </c>
      <c r="B43" s="2" t="s">
        <v>85</v>
      </c>
      <c r="C43" s="3" t="s">
        <v>86</v>
      </c>
      <c r="D43" s="4">
        <v>36738811.95601033</v>
      </c>
      <c r="E43" s="8">
        <f>+D43/$D$169</f>
        <v>0.26200564438621704</v>
      </c>
      <c r="F43" s="10">
        <f>+$F$169*E43</f>
        <v>2351007.563743563</v>
      </c>
      <c r="G43" s="9">
        <f t="shared" si="0"/>
        <v>36738811.95601033</v>
      </c>
      <c r="H43" s="8">
        <f>+G43/$G$169</f>
        <v>0.26200564438621704</v>
      </c>
      <c r="I43" s="10">
        <f>+$I$169*H43</f>
        <v>2351007.563743563</v>
      </c>
    </row>
    <row r="44" spans="1:9" ht="15">
      <c r="A44" s="2" t="s">
        <v>87</v>
      </c>
      <c r="B44" s="2" t="s">
        <v>88</v>
      </c>
      <c r="C44" s="3" t="s">
        <v>89</v>
      </c>
      <c r="D44" s="4">
        <v>41790.58863010248</v>
      </c>
      <c r="E44" s="8">
        <f>+D44/$D$169</f>
        <v>0.00029803277570378923</v>
      </c>
      <c r="F44" s="10">
        <f>+$F$169*E44</f>
        <v>2674.2832642576336</v>
      </c>
      <c r="G44" s="9">
        <f t="shared" si="0"/>
        <v>41790.58863010248</v>
      </c>
      <c r="H44" s="8">
        <f>+G44/$G$169</f>
        <v>0.00029803277570378923</v>
      </c>
      <c r="I44" s="10">
        <f>+$I$169*H44</f>
        <v>2674.2832642576336</v>
      </c>
    </row>
    <row r="45" spans="1:9" ht="15">
      <c r="A45" s="2" t="s">
        <v>90</v>
      </c>
      <c r="B45" s="2" t="s">
        <v>91</v>
      </c>
      <c r="C45" s="3" t="s">
        <v>92</v>
      </c>
      <c r="D45" s="4">
        <v>956752.1049234155</v>
      </c>
      <c r="E45" s="8">
        <f>+D45/$D$169</f>
        <v>0.00682315073411947</v>
      </c>
      <c r="F45" s="10">
        <f>+$F$169*E45</f>
        <v>61224.93666904063</v>
      </c>
      <c r="G45" s="9">
        <f t="shared" si="0"/>
        <v>956752.1049234155</v>
      </c>
      <c r="H45" s="8">
        <f>+G45/$G$169</f>
        <v>0.00682315073411947</v>
      </c>
      <c r="I45" s="10">
        <f>+$I$169*H45</f>
        <v>61224.93666904063</v>
      </c>
    </row>
    <row r="46" spans="1:9" ht="15">
      <c r="A46" s="2" t="s">
        <v>93</v>
      </c>
      <c r="B46" s="2" t="s">
        <v>94</v>
      </c>
      <c r="C46" s="3" t="s">
        <v>95</v>
      </c>
      <c r="D46" s="4">
        <v>463156.5911537616</v>
      </c>
      <c r="E46" s="8">
        <f>+D46/$D$169</f>
        <v>0.003303036615943501</v>
      </c>
      <c r="F46" s="10">
        <f>+$F$169*E46</f>
        <v>29638.537313181718</v>
      </c>
      <c r="G46" s="9">
        <f t="shared" si="0"/>
        <v>463156.5911537616</v>
      </c>
      <c r="H46" s="8">
        <f>+G46/$G$169</f>
        <v>0.003303036615943501</v>
      </c>
      <c r="I46" s="10">
        <f>+$I$169*H46</f>
        <v>29638.537313181718</v>
      </c>
    </row>
    <row r="47" spans="1:9" ht="15">
      <c r="A47" s="2" t="s">
        <v>97</v>
      </c>
      <c r="B47" s="2" t="s">
        <v>96</v>
      </c>
      <c r="C47" s="3" t="s">
        <v>98</v>
      </c>
      <c r="D47" s="4">
        <v>10835.266997034889</v>
      </c>
      <c r="E47" s="8">
        <f>+D47/$D$169</f>
        <v>7.72725344263726E-05</v>
      </c>
      <c r="F47" s="10">
        <f>+$F$169*E47</f>
        <v>693.3755695669037</v>
      </c>
      <c r="G47" s="9">
        <f t="shared" si="0"/>
        <v>10835.266997034889</v>
      </c>
      <c r="H47" s="8">
        <f>+G47/$G$169</f>
        <v>7.72725344263726E-05</v>
      </c>
      <c r="I47" s="10">
        <f>+$I$169*H47</f>
        <v>693.3755695669037</v>
      </c>
    </row>
    <row r="48" spans="1:9" ht="15">
      <c r="A48" s="2" t="s">
        <v>99</v>
      </c>
      <c r="B48" s="2" t="s">
        <v>96</v>
      </c>
      <c r="C48" s="3" t="s">
        <v>100</v>
      </c>
      <c r="D48" s="4">
        <v>109954.01991669966</v>
      </c>
      <c r="E48" s="8">
        <f>+D48/$D$169</f>
        <v>0.0007841454937526054</v>
      </c>
      <c r="F48" s="10">
        <f>+$F$169*E48</f>
        <v>7036.230044610391</v>
      </c>
      <c r="G48" s="9">
        <f t="shared" si="0"/>
        <v>109954.01991669966</v>
      </c>
      <c r="H48" s="8">
        <f>+G48/$G$169</f>
        <v>0.0007841454937526054</v>
      </c>
      <c r="I48" s="10">
        <f>+$I$169*H48</f>
        <v>7036.230044610391</v>
      </c>
    </row>
    <row r="49" spans="1:9" ht="15">
      <c r="A49" s="2" t="s">
        <v>101</v>
      </c>
      <c r="B49" s="2" t="s">
        <v>96</v>
      </c>
      <c r="C49" s="3" t="s">
        <v>102</v>
      </c>
      <c r="D49" s="4">
        <v>14959.118604834597</v>
      </c>
      <c r="E49" s="8">
        <f>+D49/$D$169</f>
        <v>0.00010668209723826801</v>
      </c>
      <c r="F49" s="10">
        <f>+$F$169*E49</f>
        <v>957.2710470064529</v>
      </c>
      <c r="G49" s="9">
        <f t="shared" si="0"/>
        <v>14959.118604834597</v>
      </c>
      <c r="H49" s="8">
        <f>+G49/$G$169</f>
        <v>0.00010668209723826801</v>
      </c>
      <c r="I49" s="10">
        <f>+$I$169*H49</f>
        <v>957.2710470064529</v>
      </c>
    </row>
    <row r="50" spans="1:9" ht="15">
      <c r="A50" s="2" t="s">
        <v>103</v>
      </c>
      <c r="B50" s="2" t="s">
        <v>96</v>
      </c>
      <c r="C50" s="3" t="s">
        <v>104</v>
      </c>
      <c r="D50" s="4">
        <v>26953.742024742158</v>
      </c>
      <c r="E50" s="8">
        <f>+D50/$D$169</f>
        <v>0.00019222267057160804</v>
      </c>
      <c r="F50" s="10">
        <f>+$F$169*E50</f>
        <v>1724.8367053141665</v>
      </c>
      <c r="G50" s="9">
        <f t="shared" si="0"/>
        <v>26953.742024742158</v>
      </c>
      <c r="H50" s="8">
        <f>+G50/$G$169</f>
        <v>0.00019222267057160804</v>
      </c>
      <c r="I50" s="10">
        <f>+$I$169*H50</f>
        <v>1724.8367053141665</v>
      </c>
    </row>
    <row r="51" spans="1:9" ht="15">
      <c r="A51" s="2" t="s">
        <v>105</v>
      </c>
      <c r="B51" s="2" t="s">
        <v>106</v>
      </c>
      <c r="C51" s="3" t="s">
        <v>107</v>
      </c>
      <c r="D51" s="4">
        <v>67132.05174034023</v>
      </c>
      <c r="E51" s="8">
        <f>+D51/$D$169</f>
        <v>0.00047875735601513427</v>
      </c>
      <c r="F51" s="10">
        <f>+$F$169*E51</f>
        <v>4295.94624889181</v>
      </c>
      <c r="G51" s="9">
        <f t="shared" si="0"/>
        <v>67132.05174034023</v>
      </c>
      <c r="H51" s="8">
        <f>+G51/$G$169</f>
        <v>0.00047875735601513427</v>
      </c>
      <c r="I51" s="10">
        <f>+$I$169*H51</f>
        <v>4295.94624889181</v>
      </c>
    </row>
    <row r="52" spans="1:9" ht="15">
      <c r="A52" s="2" t="s">
        <v>108</v>
      </c>
      <c r="B52" s="2" t="s">
        <v>106</v>
      </c>
      <c r="C52" s="3" t="s">
        <v>109</v>
      </c>
      <c r="D52" s="4">
        <v>3429160.020956492</v>
      </c>
      <c r="E52" s="8">
        <f>+D52/$D$169</f>
        <v>0.02445531668443554</v>
      </c>
      <c r="F52" s="10">
        <f>+$F$169*E52</f>
        <v>219440.44233680886</v>
      </c>
      <c r="G52" s="9">
        <f t="shared" si="0"/>
        <v>3429160.020956492</v>
      </c>
      <c r="H52" s="8">
        <f>+G52/$G$169</f>
        <v>0.02445531668443554</v>
      </c>
      <c r="I52" s="10">
        <f>+$I$169*H52</f>
        <v>219440.44233680886</v>
      </c>
    </row>
    <row r="53" spans="1:9" ht="15">
      <c r="A53" s="2" t="s">
        <v>110</v>
      </c>
      <c r="B53" s="2" t="s">
        <v>106</v>
      </c>
      <c r="C53" s="3" t="s">
        <v>111</v>
      </c>
      <c r="D53" s="4">
        <v>1077032.254276168</v>
      </c>
      <c r="E53" s="8">
        <f>+D53/$D$169</f>
        <v>0.007680937808883133</v>
      </c>
      <c r="F53" s="10">
        <f>+$F$169*E53</f>
        <v>68921.9613097698</v>
      </c>
      <c r="G53" s="9">
        <f t="shared" si="0"/>
        <v>1077032.254276168</v>
      </c>
      <c r="H53" s="8">
        <f>+G53/$G$169</f>
        <v>0.007680937808883133</v>
      </c>
      <c r="I53" s="10">
        <f>+$I$169*H53</f>
        <v>68921.9613097698</v>
      </c>
    </row>
    <row r="54" spans="1:9" ht="15">
      <c r="A54" s="2" t="s">
        <v>112</v>
      </c>
      <c r="B54" s="2" t="s">
        <v>106</v>
      </c>
      <c r="C54" s="3" t="s">
        <v>113</v>
      </c>
      <c r="D54" s="4">
        <v>1004190.4306121684</v>
      </c>
      <c r="E54" s="8">
        <f>+D54/$D$169</f>
        <v>0.0071614607781559265</v>
      </c>
      <c r="F54" s="10">
        <f>+$F$169*E54</f>
        <v>64260.63261476495</v>
      </c>
      <c r="G54" s="9">
        <f t="shared" si="0"/>
        <v>1004190.4306121684</v>
      </c>
      <c r="H54" s="8">
        <f>+G54/$G$169</f>
        <v>0.0071614607781559265</v>
      </c>
      <c r="I54" s="10">
        <f>+$I$169*H54</f>
        <v>64260.63261476495</v>
      </c>
    </row>
    <row r="55" spans="1:9" ht="15">
      <c r="A55" s="2" t="s">
        <v>114</v>
      </c>
      <c r="B55" s="2" t="s">
        <v>106</v>
      </c>
      <c r="C55" s="3" t="s">
        <v>115</v>
      </c>
      <c r="D55" s="4">
        <v>7288918.098321182</v>
      </c>
      <c r="E55" s="8">
        <f>+D55/$D$169</f>
        <v>0.05198147630673657</v>
      </c>
      <c r="F55" s="10">
        <f>+$F$169*E55</f>
        <v>466435.92071455147</v>
      </c>
      <c r="G55" s="9">
        <f t="shared" si="0"/>
        <v>7288918.098321182</v>
      </c>
      <c r="H55" s="8">
        <f>+G55/$G$169</f>
        <v>0.05198147630673657</v>
      </c>
      <c r="I55" s="10">
        <f>+$I$169*H55</f>
        <v>466435.92071455147</v>
      </c>
    </row>
    <row r="56" spans="1:9" ht="15">
      <c r="A56" s="2" t="s">
        <v>116</v>
      </c>
      <c r="B56" s="2" t="s">
        <v>106</v>
      </c>
      <c r="C56" s="3" t="s">
        <v>117</v>
      </c>
      <c r="D56" s="4">
        <v>256855.42134687016</v>
      </c>
      <c r="E56" s="8">
        <f>+D56/$D$169</f>
        <v>0.001831784061625607</v>
      </c>
      <c r="F56" s="10">
        <f>+$F$169*E56</f>
        <v>16436.814535485846</v>
      </c>
      <c r="G56" s="9">
        <f t="shared" si="0"/>
        <v>256855.42134687016</v>
      </c>
      <c r="H56" s="8">
        <f>+G56/$G$169</f>
        <v>0.001831784061625607</v>
      </c>
      <c r="I56" s="10">
        <f>+$I$169*H56</f>
        <v>16436.814535485846</v>
      </c>
    </row>
    <row r="57" spans="1:9" ht="15">
      <c r="A57" s="2" t="s">
        <v>118</v>
      </c>
      <c r="B57" s="2" t="s">
        <v>106</v>
      </c>
      <c r="C57" s="3" t="s">
        <v>119</v>
      </c>
      <c r="D57" s="4">
        <v>151013.19333293516</v>
      </c>
      <c r="E57" s="8">
        <f>+D57/$D$169</f>
        <v>0.0010769621259770531</v>
      </c>
      <c r="F57" s="10">
        <f>+$F$169*E57</f>
        <v>9663.708237922963</v>
      </c>
      <c r="G57" s="9">
        <f t="shared" si="0"/>
        <v>151013.19333293516</v>
      </c>
      <c r="H57" s="8">
        <f>+G57/$G$169</f>
        <v>0.0010769621259770531</v>
      </c>
      <c r="I57" s="10">
        <f>+$I$169*H57</f>
        <v>9663.708237922963</v>
      </c>
    </row>
    <row r="58" spans="1:9" ht="15">
      <c r="A58" s="2" t="s">
        <v>120</v>
      </c>
      <c r="B58" s="2" t="s">
        <v>106</v>
      </c>
      <c r="C58" s="3" t="s">
        <v>121</v>
      </c>
      <c r="D58" s="4">
        <v>508413.05820679845</v>
      </c>
      <c r="E58" s="8">
        <f>+D58/$D$169</f>
        <v>0.0036257865684207937</v>
      </c>
      <c r="F58" s="10">
        <f>+$F$169*E58</f>
        <v>32534.610721254856</v>
      </c>
      <c r="G58" s="9">
        <f t="shared" si="0"/>
        <v>508413.05820679845</v>
      </c>
      <c r="H58" s="8">
        <f>+G58/$G$169</f>
        <v>0.0036257865684207937</v>
      </c>
      <c r="I58" s="10">
        <f>+$I$169*H58</f>
        <v>32534.610721254856</v>
      </c>
    </row>
    <row r="59" spans="1:9" ht="15">
      <c r="A59" s="2" t="s">
        <v>122</v>
      </c>
      <c r="B59" s="2" t="s">
        <v>106</v>
      </c>
      <c r="C59" s="3" t="s">
        <v>123</v>
      </c>
      <c r="D59" s="4">
        <v>218752.81412789586</v>
      </c>
      <c r="E59" s="8">
        <f>+D59/$D$169</f>
        <v>0.0015600524071247572</v>
      </c>
      <c r="F59" s="10">
        <f>+$F$169*E59</f>
        <v>13998.534335314487</v>
      </c>
      <c r="G59" s="9">
        <f t="shared" si="0"/>
        <v>218752.81412789586</v>
      </c>
      <c r="H59" s="8">
        <f>+G59/$G$169</f>
        <v>0.0015600524071247572</v>
      </c>
      <c r="I59" s="10">
        <f>+$I$169*H59</f>
        <v>13998.534335314487</v>
      </c>
    </row>
    <row r="60" spans="1:9" ht="15">
      <c r="A60" s="2" t="s">
        <v>124</v>
      </c>
      <c r="B60" s="2" t="s">
        <v>106</v>
      </c>
      <c r="C60" s="3" t="s">
        <v>125</v>
      </c>
      <c r="D60" s="4">
        <v>86278.42947956809</v>
      </c>
      <c r="E60" s="8">
        <f>+D60/$D$169</f>
        <v>0.000615301211685667</v>
      </c>
      <c r="F60" s="10">
        <f>+$F$169*E60</f>
        <v>5521.170377998469</v>
      </c>
      <c r="G60" s="9">
        <f t="shared" si="0"/>
        <v>86278.42947956809</v>
      </c>
      <c r="H60" s="8">
        <f>+G60/$G$169</f>
        <v>0.000615301211685667</v>
      </c>
      <c r="I60" s="10">
        <f>+$I$169*H60</f>
        <v>5521.170377998469</v>
      </c>
    </row>
    <row r="61" spans="1:9" ht="15">
      <c r="A61" s="2" t="s">
        <v>126</v>
      </c>
      <c r="B61" s="2" t="s">
        <v>106</v>
      </c>
      <c r="C61" s="3" t="s">
        <v>127</v>
      </c>
      <c r="D61" s="4">
        <v>41452.473719801324</v>
      </c>
      <c r="E61" s="8">
        <f>+D61/$D$169</f>
        <v>0.00029562148338829156</v>
      </c>
      <c r="F61" s="10">
        <f>+$F$169*E61</f>
        <v>2652.64645377818</v>
      </c>
      <c r="G61" s="9">
        <f t="shared" si="0"/>
        <v>41452.473719801324</v>
      </c>
      <c r="H61" s="8">
        <f>+G61/$G$169</f>
        <v>0.00029562148338829156</v>
      </c>
      <c r="I61" s="10">
        <f>+$I$169*H61</f>
        <v>2652.64645377818</v>
      </c>
    </row>
    <row r="62" spans="1:9" ht="15">
      <c r="A62" s="2" t="s">
        <v>128</v>
      </c>
      <c r="B62" s="2" t="s">
        <v>106</v>
      </c>
      <c r="C62" s="3" t="s">
        <v>129</v>
      </c>
      <c r="D62" s="4">
        <v>134050.80461667434</v>
      </c>
      <c r="E62" s="8">
        <f>+D62/$D$169</f>
        <v>0.0009559935548851304</v>
      </c>
      <c r="F62" s="10">
        <f>+$F$169*E62</f>
        <v>8578.242975223751</v>
      </c>
      <c r="G62" s="9">
        <f t="shared" si="0"/>
        <v>134050.80461667434</v>
      </c>
      <c r="H62" s="8">
        <f>+G62/$G$169</f>
        <v>0.0009559935548851304</v>
      </c>
      <c r="I62" s="10">
        <f>+$I$169*H62</f>
        <v>8578.242975223751</v>
      </c>
    </row>
    <row r="63" spans="1:9" ht="15">
      <c r="A63" s="2" t="s">
        <v>130</v>
      </c>
      <c r="B63" s="2" t="s">
        <v>106</v>
      </c>
      <c r="C63" s="3" t="s">
        <v>131</v>
      </c>
      <c r="D63" s="4">
        <v>26029.378136108287</v>
      </c>
      <c r="E63" s="8">
        <f>+D63/$D$169</f>
        <v>0.0001856304988764848</v>
      </c>
      <c r="F63" s="10">
        <f>+$F$169*E63</f>
        <v>1665.6843708175654</v>
      </c>
      <c r="G63" s="9">
        <f t="shared" si="0"/>
        <v>26029.378136108287</v>
      </c>
      <c r="H63" s="8">
        <f>+G63/$G$169</f>
        <v>0.0001856304988764848</v>
      </c>
      <c r="I63" s="10">
        <f>+$I$169*H63</f>
        <v>1665.6843708175654</v>
      </c>
    </row>
    <row r="64" spans="1:9" ht="15">
      <c r="A64" s="2" t="s">
        <v>132</v>
      </c>
      <c r="B64" s="2" t="s">
        <v>106</v>
      </c>
      <c r="C64" s="3" t="s">
        <v>133</v>
      </c>
      <c r="D64" s="4">
        <v>124394.6725651407</v>
      </c>
      <c r="E64" s="8">
        <f>+D64/$D$169</f>
        <v>0.0008871301114109713</v>
      </c>
      <c r="F64" s="10">
        <f>+$F$169*E64</f>
        <v>7960.323171043792</v>
      </c>
      <c r="G64" s="9">
        <f t="shared" si="0"/>
        <v>124394.6725651407</v>
      </c>
      <c r="H64" s="8">
        <f>+G64/$G$169</f>
        <v>0.0008871301114109713</v>
      </c>
      <c r="I64" s="10">
        <f>+$I$169*H64</f>
        <v>7960.323171043792</v>
      </c>
    </row>
    <row r="65" spans="1:9" ht="15">
      <c r="A65" s="2" t="s">
        <v>134</v>
      </c>
      <c r="B65" s="2" t="s">
        <v>135</v>
      </c>
      <c r="C65" s="3" t="s">
        <v>136</v>
      </c>
      <c r="D65" s="4">
        <v>746065.3583502144</v>
      </c>
      <c r="E65" s="8">
        <f>+D65/$D$169</f>
        <v>0.005320622104025419</v>
      </c>
      <c r="F65" s="10">
        <f>+$F$169*E65</f>
        <v>47742.56997282836</v>
      </c>
      <c r="G65" s="9">
        <f t="shared" si="0"/>
        <v>746065.3583502144</v>
      </c>
      <c r="H65" s="8">
        <f>+G65/$G$169</f>
        <v>0.005320622104025419</v>
      </c>
      <c r="I65" s="10">
        <f>+$I$169*H65</f>
        <v>47742.56997282836</v>
      </c>
    </row>
    <row r="66" spans="1:9" ht="15">
      <c r="A66" s="2" t="s">
        <v>137</v>
      </c>
      <c r="B66" s="2" t="s">
        <v>135</v>
      </c>
      <c r="C66" s="3" t="s">
        <v>138</v>
      </c>
      <c r="D66" s="4">
        <v>464757.99641352287</v>
      </c>
      <c r="E66" s="8">
        <f>+D66/$D$169</f>
        <v>0.0033144571599041934</v>
      </c>
      <c r="F66" s="10">
        <f>+$F$169*E66</f>
        <v>29741.015201765196</v>
      </c>
      <c r="G66" s="9">
        <f t="shared" si="0"/>
        <v>464757.99641352287</v>
      </c>
      <c r="H66" s="8">
        <f>+G66/$G$169</f>
        <v>0.0033144571599041934</v>
      </c>
      <c r="I66" s="10">
        <f>+$I$169*H66</f>
        <v>29741.015201765196</v>
      </c>
    </row>
    <row r="67" spans="1:9" ht="15">
      <c r="A67" s="2" t="s">
        <v>139</v>
      </c>
      <c r="B67" s="2" t="s">
        <v>135</v>
      </c>
      <c r="C67" s="3" t="s">
        <v>140</v>
      </c>
      <c r="D67" s="4">
        <v>77550.49557839625</v>
      </c>
      <c r="E67" s="8">
        <f>+D67/$D$169</f>
        <v>0.0005530572842370895</v>
      </c>
      <c r="F67" s="10">
        <f>+$F$169*E67</f>
        <v>4962.648272218944</v>
      </c>
      <c r="G67" s="9">
        <f aca="true" t="shared" si="1" ref="G67:G122">+D67</f>
        <v>77550.49557839625</v>
      </c>
      <c r="H67" s="8">
        <f>+G67/$G$169</f>
        <v>0.0005530572842370895</v>
      </c>
      <c r="I67" s="10">
        <f>+$I$169*H67</f>
        <v>4962.648272218944</v>
      </c>
    </row>
    <row r="68" spans="1:9" ht="15">
      <c r="A68" s="2" t="s">
        <v>142</v>
      </c>
      <c r="B68" s="2" t="s">
        <v>141</v>
      </c>
      <c r="C68" s="3" t="s">
        <v>143</v>
      </c>
      <c r="D68" s="4">
        <v>307722.4164077227</v>
      </c>
      <c r="E68" s="8">
        <f>+D68/$D$169</f>
        <v>0.0021945459232466896</v>
      </c>
      <c r="F68" s="10">
        <f>+$F$169*E68</f>
        <v>19691.919525711488</v>
      </c>
      <c r="G68" s="9">
        <f t="shared" si="1"/>
        <v>307722.4164077227</v>
      </c>
      <c r="H68" s="8">
        <f>+G68/$G$169</f>
        <v>0.0021945459232466896</v>
      </c>
      <c r="I68" s="10">
        <f>+$I$169*H68</f>
        <v>19691.919525711488</v>
      </c>
    </row>
    <row r="69" spans="1:9" ht="15">
      <c r="A69" s="2" t="s">
        <v>144</v>
      </c>
      <c r="B69" s="2" t="s">
        <v>141</v>
      </c>
      <c r="C69" s="3" t="s">
        <v>145</v>
      </c>
      <c r="D69" s="4">
        <v>102927.57722824866</v>
      </c>
      <c r="E69" s="8">
        <f>+D69/$D$169</f>
        <v>0.0007340358808850272</v>
      </c>
      <c r="F69" s="10">
        <f>+$F$169*E69</f>
        <v>6586.590575415294</v>
      </c>
      <c r="G69" s="9">
        <f t="shared" si="1"/>
        <v>102927.57722824866</v>
      </c>
      <c r="H69" s="8">
        <f>+G69/$G$169</f>
        <v>0.0007340358808850272</v>
      </c>
      <c r="I69" s="10">
        <f>+$I$169*H69</f>
        <v>6586.590575415294</v>
      </c>
    </row>
    <row r="70" spans="1:9" ht="15">
      <c r="A70" s="2" t="s">
        <v>146</v>
      </c>
      <c r="B70" s="2" t="s">
        <v>147</v>
      </c>
      <c r="C70" s="3" t="s">
        <v>148</v>
      </c>
      <c r="D70" s="4">
        <v>60572.62198090347</v>
      </c>
      <c r="E70" s="8">
        <f>+D70/$D$169</f>
        <v>0.00043197828153158387</v>
      </c>
      <c r="F70" s="10">
        <f>+$F$169*E70</f>
        <v>3876.1920936201227</v>
      </c>
      <c r="G70" s="9">
        <f t="shared" si="1"/>
        <v>60572.62198090347</v>
      </c>
      <c r="H70" s="8">
        <f>+G70/$G$169</f>
        <v>0.00043197828153158387</v>
      </c>
      <c r="I70" s="10">
        <f>+$I$169*H70</f>
        <v>3876.1920936201227</v>
      </c>
    </row>
    <row r="71" spans="1:9" ht="15">
      <c r="A71" s="2" t="s">
        <v>149</v>
      </c>
      <c r="B71" s="2" t="s">
        <v>147</v>
      </c>
      <c r="C71" s="3" t="s">
        <v>150</v>
      </c>
      <c r="D71" s="4">
        <v>104371.28710555677</v>
      </c>
      <c r="E71" s="8">
        <f>+D71/$D$169</f>
        <v>0.0007443318081774985</v>
      </c>
      <c r="F71" s="10">
        <f>+$F$169*E71</f>
        <v>6678.977145930059</v>
      </c>
      <c r="G71" s="9">
        <f t="shared" si="1"/>
        <v>104371.28710555677</v>
      </c>
      <c r="H71" s="8">
        <f>+G71/$G$169</f>
        <v>0.0007443318081774985</v>
      </c>
      <c r="I71" s="10">
        <f>+$I$169*H71</f>
        <v>6678.977145930059</v>
      </c>
    </row>
    <row r="72" spans="1:9" ht="15">
      <c r="A72" s="2" t="s">
        <v>151</v>
      </c>
      <c r="B72" s="2" t="s">
        <v>152</v>
      </c>
      <c r="C72" s="3" t="s">
        <v>153</v>
      </c>
      <c r="D72" s="4">
        <v>186327.38911830724</v>
      </c>
      <c r="E72" s="8">
        <f>+D72/$D$169</f>
        <v>0.001328808011298714</v>
      </c>
      <c r="F72" s="10">
        <f>+$F$169*E72</f>
        <v>11923.551084728695</v>
      </c>
      <c r="G72" s="9">
        <f t="shared" si="1"/>
        <v>186327.38911830724</v>
      </c>
      <c r="H72" s="8">
        <f>+G72/$G$169</f>
        <v>0.001328808011298714</v>
      </c>
      <c r="I72" s="10">
        <f>+$I$169*H72</f>
        <v>11923.551084728695</v>
      </c>
    </row>
    <row r="73" spans="1:9" ht="15">
      <c r="A73" s="2" t="s">
        <v>154</v>
      </c>
      <c r="B73" s="2" t="s">
        <v>155</v>
      </c>
      <c r="C73" s="3" t="s">
        <v>156</v>
      </c>
      <c r="D73" s="4">
        <v>20671.82156652139</v>
      </c>
      <c r="E73" s="8">
        <f>+D73/$D$169</f>
        <v>0.00014742267487196948</v>
      </c>
      <c r="F73" s="10">
        <f>+$F$169*E73</f>
        <v>1322.841057501817</v>
      </c>
      <c r="G73" s="9">
        <f t="shared" si="1"/>
        <v>20671.82156652139</v>
      </c>
      <c r="H73" s="8">
        <f>+G73/$G$169</f>
        <v>0.00014742267487196948</v>
      </c>
      <c r="I73" s="10">
        <f>+$I$169*H73</f>
        <v>1322.841057501817</v>
      </c>
    </row>
    <row r="74" spans="1:9" ht="15">
      <c r="A74" s="2" t="s">
        <v>157</v>
      </c>
      <c r="B74" s="2" t="s">
        <v>158</v>
      </c>
      <c r="C74" s="3" t="s">
        <v>159</v>
      </c>
      <c r="D74" s="4">
        <v>324719.51419437927</v>
      </c>
      <c r="E74" s="8">
        <f>+D74/$D$169</f>
        <v>0.002315762024725985</v>
      </c>
      <c r="F74" s="10">
        <f>+$F$169*E74</f>
        <v>20779.605907785182</v>
      </c>
      <c r="G74" s="9">
        <f t="shared" si="1"/>
        <v>324719.51419437927</v>
      </c>
      <c r="H74" s="8">
        <f>+G74/$G$169</f>
        <v>0.002315762024725985</v>
      </c>
      <c r="I74" s="10">
        <f>+$I$169*H74</f>
        <v>20779.605907785182</v>
      </c>
    </row>
    <row r="75" spans="1:9" ht="15">
      <c r="A75" s="2" t="s">
        <v>160</v>
      </c>
      <c r="B75" s="2" t="s">
        <v>158</v>
      </c>
      <c r="C75" s="3" t="s">
        <v>161</v>
      </c>
      <c r="D75" s="4">
        <v>40869.493643298076</v>
      </c>
      <c r="E75" s="8">
        <f>+D75/$D$169</f>
        <v>0.0002914639164318138</v>
      </c>
      <c r="F75" s="10">
        <f>+$F$169*E75</f>
        <v>2615.3401148848043</v>
      </c>
      <c r="G75" s="9">
        <f t="shared" si="1"/>
        <v>40869.493643298076</v>
      </c>
      <c r="H75" s="8">
        <f>+G75/$G$169</f>
        <v>0.0002914639164318138</v>
      </c>
      <c r="I75" s="10">
        <f>+$I$169*H75</f>
        <v>2615.3401148848043</v>
      </c>
    </row>
    <row r="76" spans="1:9" ht="15">
      <c r="A76" s="2" t="s">
        <v>162</v>
      </c>
      <c r="B76" s="6" t="s">
        <v>163</v>
      </c>
      <c r="C76" s="5" t="s">
        <v>164</v>
      </c>
      <c r="D76" s="4">
        <v>51166.03035530529</v>
      </c>
      <c r="E76" s="8">
        <f>+D76/$D$169</f>
        <v>0.00036489445467039307</v>
      </c>
      <c r="F76" s="10">
        <f>+$F$169*E76</f>
        <v>3274.2409993030883</v>
      </c>
      <c r="G76" s="9">
        <f t="shared" si="1"/>
        <v>51166.03035530529</v>
      </c>
      <c r="H76" s="8">
        <f>+G76/$G$169</f>
        <v>0.00036489445467039307</v>
      </c>
      <c r="I76" s="10">
        <f>+$I$169*H76</f>
        <v>3274.2409993030883</v>
      </c>
    </row>
    <row r="77" spans="1:9" ht="15">
      <c r="A77" s="2" t="s">
        <v>165</v>
      </c>
      <c r="B77" s="2" t="s">
        <v>166</v>
      </c>
      <c r="C77" s="3" t="s">
        <v>167</v>
      </c>
      <c r="D77" s="4">
        <v>10207235.364113446</v>
      </c>
      <c r="E77" s="8">
        <f>+D77/$D$169</f>
        <v>0.0727936788532655</v>
      </c>
      <c r="F77" s="10">
        <f>+$F$169*E77</f>
        <v>653186.270004456</v>
      </c>
      <c r="G77" s="9">
        <f t="shared" si="1"/>
        <v>10207235.364113446</v>
      </c>
      <c r="H77" s="8">
        <f>+G77/$G$169</f>
        <v>0.0727936788532655</v>
      </c>
      <c r="I77" s="10">
        <f>+$I$169*H77</f>
        <v>653186.270004456</v>
      </c>
    </row>
    <row r="78" spans="1:9" ht="15">
      <c r="A78" s="2" t="s">
        <v>168</v>
      </c>
      <c r="B78" s="2" t="s">
        <v>169</v>
      </c>
      <c r="C78" s="3" t="s">
        <v>170</v>
      </c>
      <c r="D78" s="4">
        <v>23667.099340581914</v>
      </c>
      <c r="E78" s="8">
        <f>+D78/$D$169</f>
        <v>0.00016878372716315699</v>
      </c>
      <c r="F78" s="10">
        <f>+$F$169*E78</f>
        <v>1514.516300314813</v>
      </c>
      <c r="G78" s="9">
        <f t="shared" si="1"/>
        <v>23667.099340581914</v>
      </c>
      <c r="H78" s="8">
        <f>+G78/$G$169</f>
        <v>0.00016878372716315699</v>
      </c>
      <c r="I78" s="10">
        <f>+$I$169*H78</f>
        <v>1514.516300314813</v>
      </c>
    </row>
    <row r="79" spans="1:9" ht="15">
      <c r="A79" s="2" t="s">
        <v>171</v>
      </c>
      <c r="B79" s="2" t="s">
        <v>169</v>
      </c>
      <c r="C79" s="3" t="s">
        <v>172</v>
      </c>
      <c r="D79" s="4">
        <v>13313.795496805493</v>
      </c>
      <c r="E79" s="8">
        <f>+D79/$D$169</f>
        <v>9.494834978723822E-05</v>
      </c>
      <c r="F79" s="10">
        <f>+$F$169*E79</f>
        <v>851.9827465461634</v>
      </c>
      <c r="G79" s="9">
        <f t="shared" si="1"/>
        <v>13313.795496805493</v>
      </c>
      <c r="H79" s="8">
        <f>+G79/$G$169</f>
        <v>9.494834978723822E-05</v>
      </c>
      <c r="I79" s="10">
        <f>+$I$169*H79</f>
        <v>851.9827465461634</v>
      </c>
    </row>
    <row r="80" spans="1:9" ht="15">
      <c r="A80" s="2" t="s">
        <v>173</v>
      </c>
      <c r="B80" s="2" t="s">
        <v>174</v>
      </c>
      <c r="C80" s="3" t="s">
        <v>175</v>
      </c>
      <c r="D80" s="4">
        <v>28112.0462586633</v>
      </c>
      <c r="E80" s="8">
        <f>+D80/$D$169</f>
        <v>0.00020048320571267823</v>
      </c>
      <c r="F80" s="10">
        <f>+$F$169*E80</f>
        <v>1798.959461878136</v>
      </c>
      <c r="G80" s="9">
        <f t="shared" si="1"/>
        <v>28112.0462586633</v>
      </c>
      <c r="H80" s="8">
        <f>+G80/$G$169</f>
        <v>0.00020048320571267823</v>
      </c>
      <c r="I80" s="10">
        <f>+$I$169*H80</f>
        <v>1798.959461878136</v>
      </c>
    </row>
    <row r="81" spans="1:9" ht="15">
      <c r="A81" s="2" t="s">
        <v>176</v>
      </c>
      <c r="B81" s="2" t="s">
        <v>174</v>
      </c>
      <c r="C81" s="3" t="s">
        <v>177</v>
      </c>
      <c r="D81" s="4">
        <v>23091.442081662386</v>
      </c>
      <c r="E81" s="8">
        <f>+D81/$D$169</f>
        <v>0.00016467838343975607</v>
      </c>
      <c r="F81" s="10">
        <f>+$F$169*E81</f>
        <v>1477.678566654177</v>
      </c>
      <c r="G81" s="9">
        <f t="shared" si="1"/>
        <v>23091.442081662386</v>
      </c>
      <c r="H81" s="8">
        <f>+G81/$G$169</f>
        <v>0.00016467838343975607</v>
      </c>
      <c r="I81" s="10">
        <f>+$I$169*H81</f>
        <v>1477.678566654177</v>
      </c>
    </row>
    <row r="82" spans="1:9" ht="15">
      <c r="A82" s="2" t="s">
        <v>178</v>
      </c>
      <c r="B82" s="2" t="s">
        <v>174</v>
      </c>
      <c r="C82" s="3" t="s">
        <v>179</v>
      </c>
      <c r="D82" s="4">
        <v>123628.90231789432</v>
      </c>
      <c r="E82" s="8">
        <f>+D82/$D$169</f>
        <v>0.0008816689623862882</v>
      </c>
      <c r="F82" s="10">
        <f>+$F$169*E82</f>
        <v>7911.3196364297255</v>
      </c>
      <c r="G82" s="9">
        <f t="shared" si="1"/>
        <v>123628.90231789432</v>
      </c>
      <c r="H82" s="8">
        <f>+G82/$G$169</f>
        <v>0.0008816689623862882</v>
      </c>
      <c r="I82" s="10">
        <f>+$I$169*H82</f>
        <v>7911.3196364297255</v>
      </c>
    </row>
    <row r="83" spans="1:9" ht="15">
      <c r="A83" s="2" t="s">
        <v>180</v>
      </c>
      <c r="B83" s="2" t="s">
        <v>181</v>
      </c>
      <c r="C83" s="3" t="s">
        <v>182</v>
      </c>
      <c r="D83" s="4">
        <v>263896.0366680079</v>
      </c>
      <c r="E83" s="8">
        <f>+D83/$D$169</f>
        <v>0.0018819947477060094</v>
      </c>
      <c r="F83" s="10">
        <f>+$F$169*E83</f>
        <v>16887.36094654625</v>
      </c>
      <c r="G83" s="9">
        <f t="shared" si="1"/>
        <v>263896.0366680079</v>
      </c>
      <c r="H83" s="8">
        <f>+G83/$G$169</f>
        <v>0.0018819947477060094</v>
      </c>
      <c r="I83" s="10">
        <f>+$I$169*H83</f>
        <v>16887.36094654625</v>
      </c>
    </row>
    <row r="84" spans="1:9" ht="15">
      <c r="A84" s="2" t="s">
        <v>183</v>
      </c>
      <c r="B84" s="2" t="s">
        <v>184</v>
      </c>
      <c r="C84" s="3" t="s">
        <v>185</v>
      </c>
      <c r="D84" s="4">
        <v>425081.4717036827</v>
      </c>
      <c r="E84" s="8">
        <f>+D84/$D$169</f>
        <v>0.0030315009925666516</v>
      </c>
      <c r="F84" s="10">
        <f>+$F$169*E84</f>
        <v>27202.01612341769</v>
      </c>
      <c r="G84" s="9">
        <f t="shared" si="1"/>
        <v>425081.4717036827</v>
      </c>
      <c r="H84" s="8">
        <f>+G84/$G$169</f>
        <v>0.0030315009925666516</v>
      </c>
      <c r="I84" s="10">
        <f>+$I$169*H84</f>
        <v>27202.01612341769</v>
      </c>
    </row>
    <row r="85" spans="1:9" ht="15">
      <c r="A85" s="2" t="s">
        <v>186</v>
      </c>
      <c r="B85" s="2" t="s">
        <v>184</v>
      </c>
      <c r="C85" s="3" t="s">
        <v>187</v>
      </c>
      <c r="D85" s="4">
        <v>97848.08166145947</v>
      </c>
      <c r="E85" s="8">
        <f>+D85/$D$169</f>
        <v>0.0006978110701664049</v>
      </c>
      <c r="F85" s="10">
        <f>+$F$169*E85</f>
        <v>6261.541074309431</v>
      </c>
      <c r="G85" s="9">
        <f t="shared" si="1"/>
        <v>97848.08166145947</v>
      </c>
      <c r="H85" s="8">
        <f>+G85/$G$169</f>
        <v>0.0006978110701664049</v>
      </c>
      <c r="I85" s="10">
        <f>+$I$169*H85</f>
        <v>6261.541074309431</v>
      </c>
    </row>
    <row r="86" spans="1:9" ht="15">
      <c r="A86" s="2" t="s">
        <v>188</v>
      </c>
      <c r="B86" s="2" t="s">
        <v>184</v>
      </c>
      <c r="C86" s="3" t="s">
        <v>189</v>
      </c>
      <c r="D86" s="4">
        <v>209202.78097896435</v>
      </c>
      <c r="E86" s="8">
        <f>+D86/$D$169</f>
        <v>0.001491945616080683</v>
      </c>
      <c r="F86" s="10">
        <f>+$F$169*E86</f>
        <v>13387.404062674666</v>
      </c>
      <c r="G86" s="9">
        <f t="shared" si="1"/>
        <v>209202.78097896435</v>
      </c>
      <c r="H86" s="8">
        <f>+G86/$G$169</f>
        <v>0.001491945616080683</v>
      </c>
      <c r="I86" s="10">
        <f>+$I$169*H86</f>
        <v>13387.404062674666</v>
      </c>
    </row>
    <row r="87" spans="1:9" ht="15">
      <c r="A87" s="2" t="s">
        <v>190</v>
      </c>
      <c r="B87" s="2" t="s">
        <v>191</v>
      </c>
      <c r="C87" s="3" t="s">
        <v>192</v>
      </c>
      <c r="D87" s="4">
        <v>2726163.292828318</v>
      </c>
      <c r="E87" s="8">
        <f>+D87/$D$169</f>
        <v>0.019441841807371865</v>
      </c>
      <c r="F87" s="10">
        <f>+$F$169*E87</f>
        <v>174453.940674881</v>
      </c>
      <c r="G87" s="9">
        <f t="shared" si="1"/>
        <v>2726163.292828318</v>
      </c>
      <c r="H87" s="8">
        <f>+G87/$G$169</f>
        <v>0.019441841807371865</v>
      </c>
      <c r="I87" s="10">
        <f>+$I$169*H87</f>
        <v>174453.940674881</v>
      </c>
    </row>
    <row r="88" spans="1:9" ht="15">
      <c r="A88" s="2" t="s">
        <v>193</v>
      </c>
      <c r="B88" s="2" t="s">
        <v>191</v>
      </c>
      <c r="C88" s="3" t="s">
        <v>194</v>
      </c>
      <c r="D88" s="4">
        <v>1483121.8070079207</v>
      </c>
      <c r="E88" s="8">
        <f>+D88/$D$169</f>
        <v>0.010576996480279209</v>
      </c>
      <c r="F88" s="10">
        <f>+$F$169*E88</f>
        <v>94908.63750313001</v>
      </c>
      <c r="G88" s="9">
        <f t="shared" si="1"/>
        <v>1483121.8070079207</v>
      </c>
      <c r="H88" s="8">
        <f>+G88/$G$169</f>
        <v>0.010576996480279209</v>
      </c>
      <c r="I88" s="10">
        <f>+$I$169*H88</f>
        <v>94908.63750313001</v>
      </c>
    </row>
    <row r="89" spans="1:9" ht="15">
      <c r="A89" s="2" t="s">
        <v>195</v>
      </c>
      <c r="B89" s="2" t="s">
        <v>191</v>
      </c>
      <c r="C89" s="3" t="s">
        <v>196</v>
      </c>
      <c r="D89" s="4">
        <v>82275.15232659024</v>
      </c>
      <c r="E89" s="8">
        <f>+D89/$D$169</f>
        <v>0.0005867515348104737</v>
      </c>
      <c r="F89" s="10">
        <f>+$F$169*E89</f>
        <v>5264.990758535489</v>
      </c>
      <c r="G89" s="9">
        <f t="shared" si="1"/>
        <v>82275.15232659024</v>
      </c>
      <c r="H89" s="8">
        <f>+G89/$G$169</f>
        <v>0.0005867515348104737</v>
      </c>
      <c r="I89" s="10">
        <f>+$I$169*H89</f>
        <v>5264.990758535489</v>
      </c>
    </row>
    <row r="90" spans="1:9" ht="15">
      <c r="A90" s="2" t="s">
        <v>197</v>
      </c>
      <c r="B90" s="2" t="s">
        <v>198</v>
      </c>
      <c r="C90" s="3" t="s">
        <v>199</v>
      </c>
      <c r="D90" s="4">
        <v>371754.8965047989</v>
      </c>
      <c r="E90" s="8">
        <f>+D90/$D$169</f>
        <v>0.002651198447274142</v>
      </c>
      <c r="F90" s="10">
        <f>+$F$169*E90</f>
        <v>23789.516508807657</v>
      </c>
      <c r="G90" s="9">
        <f t="shared" si="1"/>
        <v>371754.8965047989</v>
      </c>
      <c r="H90" s="8">
        <f>+G90/$G$169</f>
        <v>0.002651198447274142</v>
      </c>
      <c r="I90" s="10">
        <f>+$I$169*H90</f>
        <v>23789.516508807657</v>
      </c>
    </row>
    <row r="91" spans="1:9" ht="15">
      <c r="A91" s="2" t="s">
        <v>200</v>
      </c>
      <c r="B91" s="2" t="s">
        <v>198</v>
      </c>
      <c r="C91" s="3" t="s">
        <v>201</v>
      </c>
      <c r="D91" s="4">
        <v>48813.27842833791</v>
      </c>
      <c r="E91" s="8">
        <f>+D91/$D$169</f>
        <v>0.00034811562454806634</v>
      </c>
      <c r="F91" s="10">
        <f>+$F$169*E91</f>
        <v>3123.682576713496</v>
      </c>
      <c r="G91" s="9">
        <f t="shared" si="1"/>
        <v>48813.27842833791</v>
      </c>
      <c r="H91" s="8">
        <f>+G91/$G$169</f>
        <v>0.00034811562454806634</v>
      </c>
      <c r="I91" s="10">
        <f>+$I$169*H91</f>
        <v>3123.682576713496</v>
      </c>
    </row>
    <row r="92" spans="1:9" ht="15">
      <c r="A92" s="2" t="s">
        <v>202</v>
      </c>
      <c r="B92" s="2" t="s">
        <v>198</v>
      </c>
      <c r="C92" s="3" t="s">
        <v>203</v>
      </c>
      <c r="D92" s="4">
        <v>24604.348918533604</v>
      </c>
      <c r="E92" s="8">
        <f>+D92/$D$169</f>
        <v>0.00017546779413614384</v>
      </c>
      <c r="F92" s="10">
        <f>+$F$169*E92</f>
        <v>1574.4932219833267</v>
      </c>
      <c r="G92" s="9">
        <f t="shared" si="1"/>
        <v>24604.348918533604</v>
      </c>
      <c r="H92" s="8">
        <f>+G92/$G$169</f>
        <v>0.00017546779413614384</v>
      </c>
      <c r="I92" s="10">
        <f>+$I$169*H92</f>
        <v>1574.4932219833267</v>
      </c>
    </row>
    <row r="93" spans="1:9" ht="15">
      <c r="A93" s="2" t="s">
        <v>204</v>
      </c>
      <c r="B93" s="2" t="s">
        <v>198</v>
      </c>
      <c r="C93" s="3" t="s">
        <v>205</v>
      </c>
      <c r="D93" s="4">
        <v>108017.15048918112</v>
      </c>
      <c r="E93" s="8">
        <f>+D93/$D$169</f>
        <v>0.0007703325614493892</v>
      </c>
      <c r="F93" s="10">
        <f>+$F$169*E93</f>
        <v>6912.284973127621</v>
      </c>
      <c r="G93" s="9">
        <f t="shared" si="1"/>
        <v>108017.15048918112</v>
      </c>
      <c r="H93" s="8">
        <f>+G93/$G$169</f>
        <v>0.0007703325614493892</v>
      </c>
      <c r="I93" s="10">
        <f>+$I$169*H93</f>
        <v>6912.284973127621</v>
      </c>
    </row>
    <row r="94" spans="1:9" ht="15">
      <c r="A94" s="2" t="s">
        <v>206</v>
      </c>
      <c r="B94" s="2" t="s">
        <v>198</v>
      </c>
      <c r="C94" s="3" t="s">
        <v>207</v>
      </c>
      <c r="D94" s="4">
        <v>8247.845402190203</v>
      </c>
      <c r="E94" s="8">
        <f>+D94/$D$169</f>
        <v>5.8820139638326377E-05</v>
      </c>
      <c r="F94" s="10">
        <f>+$F$169*E94</f>
        <v>527.8000537511799</v>
      </c>
      <c r="G94" s="9">
        <f t="shared" si="1"/>
        <v>8247.845402190203</v>
      </c>
      <c r="H94" s="8">
        <f>+G94/$G$169</f>
        <v>5.8820139638326377E-05</v>
      </c>
      <c r="I94" s="10">
        <f>+$I$169*H94</f>
        <v>527.8000537511799</v>
      </c>
    </row>
    <row r="95" spans="1:9" ht="15">
      <c r="A95" s="2" t="s">
        <v>208</v>
      </c>
      <c r="B95" s="2" t="s">
        <v>209</v>
      </c>
      <c r="C95" s="3" t="s">
        <v>210</v>
      </c>
      <c r="D95" s="4">
        <v>61383.820438665454</v>
      </c>
      <c r="E95" s="8">
        <f>+D95/$D$169</f>
        <v>0.0004377634053103691</v>
      </c>
      <c r="F95" s="10">
        <f>+$F$169*E95</f>
        <v>3928.1026919317687</v>
      </c>
      <c r="G95" s="9">
        <f t="shared" si="1"/>
        <v>61383.820438665454</v>
      </c>
      <c r="H95" s="8">
        <f>+G95/$G$169</f>
        <v>0.0004377634053103691</v>
      </c>
      <c r="I95" s="10">
        <f>+$I$169*H95</f>
        <v>3928.1026919317687</v>
      </c>
    </row>
    <row r="96" spans="1:9" ht="15">
      <c r="A96" s="2" t="s">
        <v>211</v>
      </c>
      <c r="B96" s="2" t="s">
        <v>209</v>
      </c>
      <c r="C96" s="3" t="s">
        <v>212</v>
      </c>
      <c r="D96" s="4">
        <v>75514.91651937264</v>
      </c>
      <c r="E96" s="8">
        <f>+D96/$D$169</f>
        <v>0.000538540396655173</v>
      </c>
      <c r="F96" s="10">
        <f>+$F$169*E96</f>
        <v>4832.386526953673</v>
      </c>
      <c r="G96" s="9">
        <f t="shared" si="1"/>
        <v>75514.91651937264</v>
      </c>
      <c r="H96" s="8">
        <f>+G96/$G$169</f>
        <v>0.000538540396655173</v>
      </c>
      <c r="I96" s="10">
        <f>+$I$169*H96</f>
        <v>4832.386526953673</v>
      </c>
    </row>
    <row r="97" spans="1:9" ht="15">
      <c r="A97" s="2" t="s">
        <v>214</v>
      </c>
      <c r="B97" s="2" t="s">
        <v>213</v>
      </c>
      <c r="C97" s="3" t="s">
        <v>215</v>
      </c>
      <c r="D97" s="4">
        <v>52144.66852190369</v>
      </c>
      <c r="E97" s="8">
        <f>+D97/$D$169</f>
        <v>0.00037187368752548847</v>
      </c>
      <c r="F97" s="10">
        <f>+$F$169*E97</f>
        <v>3336.866479261336</v>
      </c>
      <c r="G97" s="9">
        <f t="shared" si="1"/>
        <v>52144.66852190369</v>
      </c>
      <c r="H97" s="8">
        <f>+G97/$G$169</f>
        <v>0.00037187368752548847</v>
      </c>
      <c r="I97" s="10">
        <f>+$I$169*H97</f>
        <v>3336.866479261336</v>
      </c>
    </row>
    <row r="98" spans="1:9" ht="15">
      <c r="A98" s="2" t="s">
        <v>216</v>
      </c>
      <c r="B98" s="2" t="s">
        <v>213</v>
      </c>
      <c r="C98" s="3" t="s">
        <v>217</v>
      </c>
      <c r="D98" s="4">
        <v>24324.35295910685</v>
      </c>
      <c r="E98" s="8">
        <f>+D98/$D$169</f>
        <v>0.00017347098155921613</v>
      </c>
      <c r="F98" s="10">
        <f>+$F$169*E98</f>
        <v>1556.5755871066704</v>
      </c>
      <c r="G98" s="9">
        <f t="shared" si="1"/>
        <v>24324.35295910685</v>
      </c>
      <c r="H98" s="8">
        <f>+G98/$G$169</f>
        <v>0.00017347098155921613</v>
      </c>
      <c r="I98" s="10">
        <f>+$I$169*H98</f>
        <v>1556.5755871066704</v>
      </c>
    </row>
    <row r="99" spans="1:9" ht="15">
      <c r="A99" s="2" t="s">
        <v>218</v>
      </c>
      <c r="B99" s="2" t="s">
        <v>213</v>
      </c>
      <c r="C99" s="3" t="s">
        <v>219</v>
      </c>
      <c r="D99" s="4">
        <v>28053.465701715464</v>
      </c>
      <c r="E99" s="8">
        <f>+D99/$D$169</f>
        <v>0.0002000654339951279</v>
      </c>
      <c r="F99" s="10">
        <f>+$F$169*E99</f>
        <v>1795.2107469594941</v>
      </c>
      <c r="G99" s="9">
        <f t="shared" si="1"/>
        <v>28053.465701715464</v>
      </c>
      <c r="H99" s="8">
        <f>+G99/$G$169</f>
        <v>0.0002000654339951279</v>
      </c>
      <c r="I99" s="10">
        <f>+$I$169*H99</f>
        <v>1795.2107469594941</v>
      </c>
    </row>
    <row r="100" spans="1:9" ht="15">
      <c r="A100" s="2" t="s">
        <v>221</v>
      </c>
      <c r="B100" s="2" t="s">
        <v>220</v>
      </c>
      <c r="C100" s="3" t="s">
        <v>222</v>
      </c>
      <c r="D100" s="4">
        <v>88576.44985489493</v>
      </c>
      <c r="E100" s="8">
        <f>+D100/$D$169</f>
        <v>0.0006316897195658644</v>
      </c>
      <c r="F100" s="10">
        <f>+$F$169*E100</f>
        <v>5668.22639305141</v>
      </c>
      <c r="G100" s="9">
        <f t="shared" si="1"/>
        <v>88576.44985489493</v>
      </c>
      <c r="H100" s="8">
        <f>+G100/$G$169</f>
        <v>0.0006316897195658644</v>
      </c>
      <c r="I100" s="10">
        <f>+$I$169*H100</f>
        <v>5668.22639305141</v>
      </c>
    </row>
    <row r="101" spans="1:9" ht="15">
      <c r="A101" s="2" t="s">
        <v>223</v>
      </c>
      <c r="B101" s="2" t="s">
        <v>220</v>
      </c>
      <c r="C101" s="3" t="s">
        <v>224</v>
      </c>
      <c r="D101" s="4">
        <v>3451463.5629155673</v>
      </c>
      <c r="E101" s="8">
        <f>+D101/$D$169</f>
        <v>0.024614376097953854</v>
      </c>
      <c r="F101" s="10">
        <f>+$F$169*E101</f>
        <v>220867.70122331948</v>
      </c>
      <c r="G101" s="9">
        <f t="shared" si="1"/>
        <v>3451463.5629155673</v>
      </c>
      <c r="H101" s="8">
        <f>+G101/$G$169</f>
        <v>0.024614376097953854</v>
      </c>
      <c r="I101" s="10">
        <f>+$I$169*H101</f>
        <v>220867.70122331948</v>
      </c>
    </row>
    <row r="102" spans="1:9" ht="15">
      <c r="A102" s="2" t="s">
        <v>225</v>
      </c>
      <c r="B102" s="2" t="s">
        <v>226</v>
      </c>
      <c r="C102" s="3" t="s">
        <v>227</v>
      </c>
      <c r="D102" s="4">
        <v>17131.143758264654</v>
      </c>
      <c r="E102" s="8">
        <f>+D102/$D$169</f>
        <v>0.00012217206056721052</v>
      </c>
      <c r="F102" s="10">
        <f>+$F$169*E102</f>
        <v>1096.2643157727268</v>
      </c>
      <c r="G102" s="9">
        <f t="shared" si="1"/>
        <v>17131.143758264654</v>
      </c>
      <c r="H102" s="8">
        <f>+G102/$G$169</f>
        <v>0.00012217206056721052</v>
      </c>
      <c r="I102" s="10">
        <f>+$I$169*H102</f>
        <v>1096.2643157727268</v>
      </c>
    </row>
    <row r="103" spans="1:9" ht="15">
      <c r="A103" s="2" t="s">
        <v>228</v>
      </c>
      <c r="B103" s="2" t="s">
        <v>229</v>
      </c>
      <c r="C103" s="3" t="s">
        <v>230</v>
      </c>
      <c r="D103" s="4">
        <v>234685.0845938055</v>
      </c>
      <c r="E103" s="8">
        <f>+D103/$D$169</f>
        <v>0.0016736746112111158</v>
      </c>
      <c r="F103" s="10">
        <f>+$F$169*E103</f>
        <v>15018.079780001464</v>
      </c>
      <c r="G103" s="9">
        <f t="shared" si="1"/>
        <v>234685.0845938055</v>
      </c>
      <c r="H103" s="8">
        <f>+G103/$G$169</f>
        <v>0.0016736746112111158</v>
      </c>
      <c r="I103" s="10">
        <f>+$I$169*H103</f>
        <v>15018.079780001464</v>
      </c>
    </row>
    <row r="104" spans="1:9" ht="15">
      <c r="A104" s="2" t="s">
        <v>231</v>
      </c>
      <c r="B104" s="2" t="s">
        <v>232</v>
      </c>
      <c r="C104" s="3" t="s">
        <v>233</v>
      </c>
      <c r="D104" s="4">
        <v>862977.8476036984</v>
      </c>
      <c r="E104" s="8">
        <f>+D104/$D$169</f>
        <v>0.006154392453494886</v>
      </c>
      <c r="F104" s="10">
        <f>+$F$169*E104</f>
        <v>55224.08970351912</v>
      </c>
      <c r="G104" s="9">
        <f t="shared" si="1"/>
        <v>862977.8476036984</v>
      </c>
      <c r="H104" s="8">
        <f>+G104/$G$169</f>
        <v>0.006154392453494886</v>
      </c>
      <c r="I104" s="10">
        <f>+$I$169*H104</f>
        <v>55224.08970351912</v>
      </c>
    </row>
    <row r="105" spans="1:9" ht="15">
      <c r="A105" s="2" t="s">
        <v>234</v>
      </c>
      <c r="B105" s="2" t="s">
        <v>235</v>
      </c>
      <c r="C105" s="3" t="s">
        <v>236</v>
      </c>
      <c r="D105" s="4">
        <v>117357.68039865005</v>
      </c>
      <c r="E105" s="8">
        <f>+D105/$D$169</f>
        <v>0.0008369452641347513</v>
      </c>
      <c r="F105" s="10">
        <f>+$F$169*E105</f>
        <v>7510.008614622291</v>
      </c>
      <c r="G105" s="9">
        <f t="shared" si="1"/>
        <v>117357.68039865005</v>
      </c>
      <c r="H105" s="8">
        <f>+G105/$G$169</f>
        <v>0.0008369452641347513</v>
      </c>
      <c r="I105" s="10">
        <f>+$I$169*H105</f>
        <v>7510.008614622291</v>
      </c>
    </row>
    <row r="106" spans="1:9" ht="15">
      <c r="A106" s="2" t="s">
        <v>237</v>
      </c>
      <c r="B106" s="2" t="s">
        <v>232</v>
      </c>
      <c r="C106" s="3" t="s">
        <v>238</v>
      </c>
      <c r="D106" s="4">
        <v>75580.37520420001</v>
      </c>
      <c r="E106" s="8">
        <f>+D106/$D$169</f>
        <v>0.0005390072202671996</v>
      </c>
      <c r="F106" s="10">
        <f>+$F$169*E106</f>
        <v>4836.575390309574</v>
      </c>
      <c r="G106" s="9">
        <f t="shared" si="1"/>
        <v>75580.37520420001</v>
      </c>
      <c r="H106" s="8">
        <f>+G106/$G$169</f>
        <v>0.0005390072202671996</v>
      </c>
      <c r="I106" s="10">
        <f>+$I$169*H106</f>
        <v>4836.575390309574</v>
      </c>
    </row>
    <row r="107" spans="1:9" ht="15">
      <c r="A107" s="2" t="s">
        <v>239</v>
      </c>
      <c r="B107" s="2" t="s">
        <v>240</v>
      </c>
      <c r="C107" s="3" t="s">
        <v>241</v>
      </c>
      <c r="D107" s="4">
        <v>1280888.6384810102</v>
      </c>
      <c r="E107" s="8">
        <f>+D107/$D$169</f>
        <v>0.009134755187893289</v>
      </c>
      <c r="F107" s="10">
        <f>+$F$169*E107</f>
        <v>81967.23620207865</v>
      </c>
      <c r="G107" s="9">
        <f t="shared" si="1"/>
        <v>1280888.6384810102</v>
      </c>
      <c r="H107" s="8">
        <f>+G107/$G$169</f>
        <v>0.009134755187893289</v>
      </c>
      <c r="I107" s="10">
        <f>+$I$169*H107</f>
        <v>81967.23620207865</v>
      </c>
    </row>
    <row r="108" spans="1:9" ht="15">
      <c r="A108" s="2" t="s">
        <v>242</v>
      </c>
      <c r="B108" s="2" t="s">
        <v>240</v>
      </c>
      <c r="C108" s="3" t="s">
        <v>243</v>
      </c>
      <c r="D108" s="4">
        <v>92246.22199711388</v>
      </c>
      <c r="E108" s="8">
        <f>+D108/$D$169</f>
        <v>0.0006578609799763515</v>
      </c>
      <c r="F108" s="10">
        <f>+$F$169*E108</f>
        <v>5903.064200923439</v>
      </c>
      <c r="G108" s="9">
        <f t="shared" si="1"/>
        <v>92246.22199711388</v>
      </c>
      <c r="H108" s="8">
        <f>+G108/$G$169</f>
        <v>0.0006578609799763515</v>
      </c>
      <c r="I108" s="10">
        <f>+$I$169*H108</f>
        <v>5903.064200923439</v>
      </c>
    </row>
    <row r="109" spans="1:9" ht="15">
      <c r="A109" s="2" t="s">
        <v>244</v>
      </c>
      <c r="B109" s="2" t="s">
        <v>245</v>
      </c>
      <c r="C109" s="3" t="s">
        <v>246</v>
      </c>
      <c r="D109" s="4">
        <v>191456.19748458287</v>
      </c>
      <c r="E109" s="8">
        <f>+D109/$D$169</f>
        <v>0.0013653845000144746</v>
      </c>
      <c r="F109" s="10">
        <f>+$F$169*E109</f>
        <v>12251.756234000883</v>
      </c>
      <c r="G109" s="9">
        <f t="shared" si="1"/>
        <v>191456.19748458287</v>
      </c>
      <c r="H109" s="8">
        <f>+G109/$G$169</f>
        <v>0.0013653845000144746</v>
      </c>
      <c r="I109" s="10">
        <f>+$I$169*H109</f>
        <v>12251.756234000883</v>
      </c>
    </row>
    <row r="110" spans="1:9" ht="15">
      <c r="A110" s="2" t="s">
        <v>247</v>
      </c>
      <c r="B110" s="2" t="s">
        <v>245</v>
      </c>
      <c r="C110" s="3" t="s">
        <v>248</v>
      </c>
      <c r="D110" s="4">
        <v>619089.3040805799</v>
      </c>
      <c r="E110" s="8">
        <f>+D110/$D$169</f>
        <v>0.004415082671765899</v>
      </c>
      <c r="F110" s="10">
        <f>+$F$169*E110</f>
        <v>39617.05779351068</v>
      </c>
      <c r="G110" s="9">
        <f t="shared" si="1"/>
        <v>619089.3040805799</v>
      </c>
      <c r="H110" s="8">
        <f>+G110/$G$169</f>
        <v>0.004415082671765899</v>
      </c>
      <c r="I110" s="10">
        <f>+$I$169*H110</f>
        <v>39617.05779351068</v>
      </c>
    </row>
    <row r="111" spans="1:9" ht="15">
      <c r="A111" s="2" t="s">
        <v>249</v>
      </c>
      <c r="B111" s="2" t="s">
        <v>245</v>
      </c>
      <c r="C111" s="3" t="s">
        <v>250</v>
      </c>
      <c r="D111" s="4">
        <v>14229.70704223871</v>
      </c>
      <c r="E111" s="8">
        <f>+D111/$D$169</f>
        <v>0.00010148024295104933</v>
      </c>
      <c r="F111" s="10">
        <f>+$F$169*E111</f>
        <v>910.5941946684338</v>
      </c>
      <c r="G111" s="9">
        <f t="shared" si="1"/>
        <v>14229.70704223871</v>
      </c>
      <c r="H111" s="8">
        <f>+G111/$G$169</f>
        <v>0.00010148024295104933</v>
      </c>
      <c r="I111" s="10">
        <f>+$I$169*H111</f>
        <v>910.5941946684338</v>
      </c>
    </row>
    <row r="112" spans="1:9" ht="15">
      <c r="A112" s="2" t="s">
        <v>251</v>
      </c>
      <c r="B112" s="2" t="s">
        <v>245</v>
      </c>
      <c r="C112" s="3" t="s">
        <v>252</v>
      </c>
      <c r="D112" s="4">
        <v>124564.08533767634</v>
      </c>
      <c r="E112" s="8">
        <f>+D112/$D$169</f>
        <v>0.0008883382915417988</v>
      </c>
      <c r="F112" s="10">
        <f>+$F$169*E112</f>
        <v>7971.164313922962</v>
      </c>
      <c r="G112" s="9">
        <f t="shared" si="1"/>
        <v>124564.08533767634</v>
      </c>
      <c r="H112" s="8">
        <f>+G112/$G$169</f>
        <v>0.0008883382915417988</v>
      </c>
      <c r="I112" s="10">
        <f>+$I$169*H112</f>
        <v>7971.164313922962</v>
      </c>
    </row>
    <row r="113" spans="1:9" ht="15">
      <c r="A113" s="2" t="s">
        <v>253</v>
      </c>
      <c r="B113" s="2" t="s">
        <v>254</v>
      </c>
      <c r="C113" s="3" t="s">
        <v>255</v>
      </c>
      <c r="D113" s="4">
        <v>943362.0380624146</v>
      </c>
      <c r="E113" s="8">
        <f>+D113/$D$169</f>
        <v>0.006727658449271181</v>
      </c>
      <c r="F113" s="10">
        <f>+$F$169*E113</f>
        <v>60368.07312900732</v>
      </c>
      <c r="G113" s="9">
        <f t="shared" si="1"/>
        <v>943362.0380624146</v>
      </c>
      <c r="H113" s="8">
        <f>+G113/$G$169</f>
        <v>0.006727658449271181</v>
      </c>
      <c r="I113" s="10">
        <f>+$I$169*H113</f>
        <v>60368.07312900732</v>
      </c>
    </row>
    <row r="114" spans="1:9" ht="15">
      <c r="A114" s="2" t="s">
        <v>256</v>
      </c>
      <c r="B114" s="2" t="s">
        <v>254</v>
      </c>
      <c r="C114" s="3" t="s">
        <v>257</v>
      </c>
      <c r="D114" s="4">
        <v>624967.6110778956</v>
      </c>
      <c r="E114" s="8">
        <f>+D114/$D$169</f>
        <v>0.004457004267232182</v>
      </c>
      <c r="F114" s="10">
        <f>+$F$169*E114</f>
        <v>39993.225216377905</v>
      </c>
      <c r="G114" s="9">
        <f t="shared" si="1"/>
        <v>624967.6110778956</v>
      </c>
      <c r="H114" s="8">
        <f>+G114/$G$169</f>
        <v>0.004457004267232182</v>
      </c>
      <c r="I114" s="10">
        <f>+$I$169*H114</f>
        <v>39993.225216377905</v>
      </c>
    </row>
    <row r="115" spans="1:9" ht="15">
      <c r="A115" s="2" t="s">
        <v>258</v>
      </c>
      <c r="B115" s="2" t="s">
        <v>254</v>
      </c>
      <c r="C115" s="3" t="s">
        <v>259</v>
      </c>
      <c r="D115" s="4">
        <v>137161.5803956918</v>
      </c>
      <c r="E115" s="8">
        <f>+D115/$D$169</f>
        <v>0.000978178290022957</v>
      </c>
      <c r="F115" s="10">
        <f>+$F$169*E115</f>
        <v>8777.309221414216</v>
      </c>
      <c r="G115" s="9">
        <f t="shared" si="1"/>
        <v>137161.5803956918</v>
      </c>
      <c r="H115" s="8">
        <f>+G115/$G$169</f>
        <v>0.000978178290022957</v>
      </c>
      <c r="I115" s="10">
        <f>+$I$169*H115</f>
        <v>8777.309221414216</v>
      </c>
    </row>
    <row r="116" spans="1:9" ht="15">
      <c r="A116" s="2" t="s">
        <v>260</v>
      </c>
      <c r="B116" s="2" t="s">
        <v>254</v>
      </c>
      <c r="C116" s="3" t="s">
        <v>261</v>
      </c>
      <c r="D116" s="4">
        <v>117629.01665934369</v>
      </c>
      <c r="E116" s="8">
        <f>+D116/$D$169</f>
        <v>0.0008388803194085447</v>
      </c>
      <c r="F116" s="10">
        <f>+$F$169*E116</f>
        <v>7527.372093930562</v>
      </c>
      <c r="G116" s="9">
        <f t="shared" si="1"/>
        <v>117629.01665934369</v>
      </c>
      <c r="H116" s="8">
        <f>+G116/$G$169</f>
        <v>0.0008388803194085447</v>
      </c>
      <c r="I116" s="10">
        <f>+$I$169*H116</f>
        <v>7527.372093930562</v>
      </c>
    </row>
    <row r="117" spans="1:9" ht="15">
      <c r="A117" s="2" t="s">
        <v>262</v>
      </c>
      <c r="B117" s="2" t="s">
        <v>254</v>
      </c>
      <c r="C117" s="3" t="s">
        <v>263</v>
      </c>
      <c r="D117" s="4">
        <v>43088.02691713471</v>
      </c>
      <c r="E117" s="8">
        <f>+D117/$D$169</f>
        <v>0.00030728555597475324</v>
      </c>
      <c r="F117" s="10">
        <f>+$F$169*E117</f>
        <v>2757.3095534570657</v>
      </c>
      <c r="G117" s="9">
        <f t="shared" si="1"/>
        <v>43088.02691713471</v>
      </c>
      <c r="H117" s="8">
        <f>+G117/$G$169</f>
        <v>0.00030728555597475324</v>
      </c>
      <c r="I117" s="10">
        <f>+$I$169*H117</f>
        <v>2757.3095534570657</v>
      </c>
    </row>
    <row r="118" spans="1:9" ht="15">
      <c r="A118" s="2" t="s">
        <v>264</v>
      </c>
      <c r="B118" s="2" t="s">
        <v>254</v>
      </c>
      <c r="C118" s="3" t="s">
        <v>265</v>
      </c>
      <c r="D118" s="4">
        <v>22796.793202997727</v>
      </c>
      <c r="E118" s="8">
        <f>+D118/$D$169</f>
        <v>0.0001625770724497696</v>
      </c>
      <c r="F118" s="10">
        <f>+$F$169*E118</f>
        <v>1458.8232551863318</v>
      </c>
      <c r="G118" s="9">
        <f t="shared" si="1"/>
        <v>22796.793202997727</v>
      </c>
      <c r="H118" s="8">
        <f>+G118/$G$169</f>
        <v>0.0001625770724497696</v>
      </c>
      <c r="I118" s="10">
        <f>+$I$169*H118</f>
        <v>1458.8232551863318</v>
      </c>
    </row>
    <row r="119" spans="1:9" ht="15">
      <c r="A119" s="2" t="s">
        <v>266</v>
      </c>
      <c r="B119" s="2" t="s">
        <v>267</v>
      </c>
      <c r="C119" s="3" t="s">
        <v>268</v>
      </c>
      <c r="D119" s="4">
        <v>19802.91092078627</v>
      </c>
      <c r="E119" s="8">
        <f>+D119/$D$169</f>
        <v>0.00014122597221532222</v>
      </c>
      <c r="F119" s="10">
        <f>+$F$169*E119</f>
        <v>1267.2373133528076</v>
      </c>
      <c r="G119" s="9">
        <f t="shared" si="1"/>
        <v>19802.91092078627</v>
      </c>
      <c r="H119" s="8">
        <f>+G119/$G$169</f>
        <v>0.00014122597221532222</v>
      </c>
      <c r="I119" s="10">
        <f>+$I$169*H119</f>
        <v>1267.2373133528076</v>
      </c>
    </row>
    <row r="120" spans="1:9" ht="15">
      <c r="A120" s="2" t="s">
        <v>269</v>
      </c>
      <c r="B120" s="2" t="s">
        <v>267</v>
      </c>
      <c r="C120" s="3" t="s">
        <v>270</v>
      </c>
      <c r="D120" s="4">
        <v>31888.711180544593</v>
      </c>
      <c r="E120" s="8">
        <f>+D120/$D$169</f>
        <v>0.00022741678014815886</v>
      </c>
      <c r="F120" s="10">
        <f>+$F$169*E120</f>
        <v>2040.637603449487</v>
      </c>
      <c r="G120" s="9">
        <f t="shared" si="1"/>
        <v>31888.711180544593</v>
      </c>
      <c r="H120" s="8">
        <f>+G120/$G$169</f>
        <v>0.00022741678014815886</v>
      </c>
      <c r="I120" s="10">
        <f>+$I$169*H120</f>
        <v>2040.637603449487</v>
      </c>
    </row>
    <row r="121" spans="1:9" ht="15">
      <c r="A121" s="2" t="s">
        <v>271</v>
      </c>
      <c r="B121" s="2" t="s">
        <v>272</v>
      </c>
      <c r="C121" s="3" t="s">
        <v>273</v>
      </c>
      <c r="D121" s="4">
        <v>100814.81923309379</v>
      </c>
      <c r="E121" s="8">
        <f>+D121/$D$169</f>
        <v>0.0007189685858234589</v>
      </c>
      <c r="F121" s="10">
        <f>+$F$169*E121</f>
        <v>6451.3899588870245</v>
      </c>
      <c r="G121" s="9">
        <f t="shared" si="1"/>
        <v>100814.81923309379</v>
      </c>
      <c r="H121" s="8">
        <f>+G121/$G$169</f>
        <v>0.0007189685858234589</v>
      </c>
      <c r="I121" s="10">
        <f>+$I$169*H121</f>
        <v>6451.3899588870245</v>
      </c>
    </row>
    <row r="122" spans="1:9" ht="15">
      <c r="A122" s="2" t="s">
        <v>274</v>
      </c>
      <c r="B122" s="2" t="s">
        <v>272</v>
      </c>
      <c r="C122" s="3" t="s">
        <v>275</v>
      </c>
      <c r="D122" s="4">
        <v>156099.3428967317</v>
      </c>
      <c r="E122" s="8">
        <f>+D122/$D$169</f>
        <v>0.0011132343901837124</v>
      </c>
      <c r="F122" s="10">
        <f>+$F$169*E122</f>
        <v>9989.183544776493</v>
      </c>
      <c r="G122" s="9">
        <f t="shared" si="1"/>
        <v>156099.3428967317</v>
      </c>
      <c r="H122" s="8">
        <f>+G122/$G$169</f>
        <v>0.0011132343901837124</v>
      </c>
      <c r="I122" s="10">
        <f>+$I$169*H122</f>
        <v>9989.183544776493</v>
      </c>
    </row>
    <row r="123" spans="1:9" ht="15">
      <c r="A123" s="2" t="s">
        <v>276</v>
      </c>
      <c r="B123" s="2" t="s">
        <v>277</v>
      </c>
      <c r="C123" s="3" t="s">
        <v>278</v>
      </c>
      <c r="D123" s="4">
        <v>94475.46900525004</v>
      </c>
      <c r="E123" s="8">
        <f>+D123/$D$169</f>
        <v>0.0006737590253339998</v>
      </c>
      <c r="F123" s="10">
        <f>+$F$169*E123</f>
        <v>6045.7192378869695</v>
      </c>
      <c r="G123" s="9">
        <f aca="true" t="shared" si="2" ref="G123:G168">+D123</f>
        <v>94475.46900525004</v>
      </c>
      <c r="H123" s="8">
        <f>+G123/$G$169</f>
        <v>0.0006737590253339998</v>
      </c>
      <c r="I123" s="10">
        <f>+$I$169*H123</f>
        <v>6045.7192378869695</v>
      </c>
    </row>
    <row r="124" spans="1:9" ht="15">
      <c r="A124" s="2" t="s">
        <v>279</v>
      </c>
      <c r="B124" s="2" t="s">
        <v>277</v>
      </c>
      <c r="C124" s="3" t="s">
        <v>280</v>
      </c>
      <c r="D124" s="4">
        <v>40220.8112282105</v>
      </c>
      <c r="E124" s="8">
        <f>+D124/$D$169</f>
        <v>0.00028683778822792604</v>
      </c>
      <c r="F124" s="10">
        <f>+$F$169*E124</f>
        <v>2573.829320628191</v>
      </c>
      <c r="G124" s="9">
        <f t="shared" si="2"/>
        <v>40220.8112282105</v>
      </c>
      <c r="H124" s="8">
        <f>+G124/$G$169</f>
        <v>0.00028683778822792604</v>
      </c>
      <c r="I124" s="10">
        <f>+$I$169*H124</f>
        <v>2573.829320628191</v>
      </c>
    </row>
    <row r="125" spans="1:9" ht="15">
      <c r="A125" s="2" t="s">
        <v>281</v>
      </c>
      <c r="B125" s="2" t="s">
        <v>282</v>
      </c>
      <c r="C125" s="3" t="s">
        <v>283</v>
      </c>
      <c r="D125" s="4">
        <v>90280.40094457369</v>
      </c>
      <c r="E125" s="8">
        <f>+D125/$D$169</f>
        <v>0.0006438415769473289</v>
      </c>
      <c r="F125" s="10">
        <f>+$F$169*E125</f>
        <v>5777.2664432544625</v>
      </c>
      <c r="G125" s="9">
        <f t="shared" si="2"/>
        <v>90280.40094457369</v>
      </c>
      <c r="H125" s="8">
        <f>+G125/$G$169</f>
        <v>0.0006438415769473289</v>
      </c>
      <c r="I125" s="10">
        <f>+$I$169*H125</f>
        <v>5777.2664432544625</v>
      </c>
    </row>
    <row r="126" spans="1:9" ht="15">
      <c r="A126" s="2" t="s">
        <v>284</v>
      </c>
      <c r="B126" s="2" t="s">
        <v>282</v>
      </c>
      <c r="C126" s="3" t="s">
        <v>285</v>
      </c>
      <c r="D126" s="4">
        <v>581513.0110595436</v>
      </c>
      <c r="E126" s="8">
        <f>+D126/$D$169</f>
        <v>0.004147104467179147</v>
      </c>
      <c r="F126" s="10">
        <f>+$F$169*E126</f>
        <v>37212.45774232562</v>
      </c>
      <c r="G126" s="9">
        <f t="shared" si="2"/>
        <v>581513.0110595436</v>
      </c>
      <c r="H126" s="8">
        <f>+G126/$G$169</f>
        <v>0.004147104467179147</v>
      </c>
      <c r="I126" s="10">
        <f>+$I$169*H126</f>
        <v>37212.45774232562</v>
      </c>
    </row>
    <row r="127" spans="1:9" ht="15">
      <c r="A127" s="2" t="s">
        <v>286</v>
      </c>
      <c r="B127" s="2" t="s">
        <v>282</v>
      </c>
      <c r="C127" s="3" t="s">
        <v>287</v>
      </c>
      <c r="D127" s="4">
        <v>109225.31994935274</v>
      </c>
      <c r="E127" s="8">
        <f>+D127/$D$169</f>
        <v>0.000778948714261272</v>
      </c>
      <c r="F127" s="10">
        <f>+$F$169*E127</f>
        <v>6989.598729014677</v>
      </c>
      <c r="G127" s="9">
        <f t="shared" si="2"/>
        <v>109225.31994935274</v>
      </c>
      <c r="H127" s="8">
        <f>+G127/$G$169</f>
        <v>0.000778948714261272</v>
      </c>
      <c r="I127" s="10">
        <f>+$I$169*H127</f>
        <v>6989.598729014677</v>
      </c>
    </row>
    <row r="128" spans="1:9" ht="15">
      <c r="A128" s="2" t="s">
        <v>288</v>
      </c>
      <c r="B128" s="2" t="s">
        <v>282</v>
      </c>
      <c r="C128" s="3" t="s">
        <v>289</v>
      </c>
      <c r="D128" s="4">
        <v>49683.97631933382</v>
      </c>
      <c r="E128" s="8">
        <f>+D128/$D$169</f>
        <v>0.00035432507308084027</v>
      </c>
      <c r="F128" s="10">
        <f>+$F$169*E128</f>
        <v>3179.400691113003</v>
      </c>
      <c r="G128" s="9">
        <f t="shared" si="2"/>
        <v>49683.97631933382</v>
      </c>
      <c r="H128" s="8">
        <f>+G128/$G$169</f>
        <v>0.00035432507308084027</v>
      </c>
      <c r="I128" s="10">
        <f>+$I$169*H128</f>
        <v>3179.400691113003</v>
      </c>
    </row>
    <row r="129" spans="1:9" ht="15">
      <c r="A129" s="2" t="s">
        <v>290</v>
      </c>
      <c r="B129" s="2" t="s">
        <v>291</v>
      </c>
      <c r="C129" s="3" t="s">
        <v>292</v>
      </c>
      <c r="D129" s="4">
        <v>6362038.663240867</v>
      </c>
      <c r="E129" s="8">
        <f>+D129/$D$169</f>
        <v>0.04537136479993751</v>
      </c>
      <c r="F129" s="10">
        <f>+$F$169*E129</f>
        <v>407122.6101708857</v>
      </c>
      <c r="G129" s="9">
        <f t="shared" si="2"/>
        <v>6362038.663240867</v>
      </c>
      <c r="H129" s="8">
        <f>+G129/$G$169</f>
        <v>0.04537136479993751</v>
      </c>
      <c r="I129" s="10">
        <f>+$I$169*H129</f>
        <v>407122.6101708857</v>
      </c>
    </row>
    <row r="130" spans="1:9" ht="15">
      <c r="A130" s="2" t="s">
        <v>293</v>
      </c>
      <c r="B130" s="2" t="s">
        <v>291</v>
      </c>
      <c r="C130" s="3" t="s">
        <v>294</v>
      </c>
      <c r="D130" s="4">
        <v>998964.4511943702</v>
      </c>
      <c r="E130" s="8">
        <f>+D130/$D$169</f>
        <v>0.007124191306662161</v>
      </c>
      <c r="F130" s="10">
        <f>+$F$169*E130</f>
        <v>63926.209249253756</v>
      </c>
      <c r="G130" s="9">
        <f t="shared" si="2"/>
        <v>998964.4511943702</v>
      </c>
      <c r="H130" s="8">
        <f>+G130/$G$169</f>
        <v>0.007124191306662161</v>
      </c>
      <c r="I130" s="10">
        <f>+$I$169*H130</f>
        <v>63926.209249253756</v>
      </c>
    </row>
    <row r="131" spans="1:9" ht="15">
      <c r="A131" s="2" t="s">
        <v>295</v>
      </c>
      <c r="B131" s="2" t="s">
        <v>296</v>
      </c>
      <c r="C131" s="3" t="s">
        <v>297</v>
      </c>
      <c r="D131" s="4">
        <v>55556.47809946811</v>
      </c>
      <c r="E131" s="8">
        <f>+D131/$D$169</f>
        <v>0.0003962052681972634</v>
      </c>
      <c r="F131" s="10">
        <f>+$F$169*E131</f>
        <v>3555.1966237556917</v>
      </c>
      <c r="G131" s="9">
        <f t="shared" si="2"/>
        <v>55556.47809946811</v>
      </c>
      <c r="H131" s="8">
        <f>+G131/$G$169</f>
        <v>0.0003962052681972634</v>
      </c>
      <c r="I131" s="10">
        <f>+$I$169*H131</f>
        <v>3555.1966237556917</v>
      </c>
    </row>
    <row r="132" spans="1:9" ht="15">
      <c r="A132" s="2" t="s">
        <v>298</v>
      </c>
      <c r="B132" s="2" t="s">
        <v>296</v>
      </c>
      <c r="C132" s="3" t="s">
        <v>299</v>
      </c>
      <c r="D132" s="4">
        <v>33308.01577044143</v>
      </c>
      <c r="E132" s="8">
        <f>+D132/$D$169</f>
        <v>0.00023753865926884178</v>
      </c>
      <c r="F132" s="10">
        <f>+$F$169*E132</f>
        <v>2131.462419181111</v>
      </c>
      <c r="G132" s="9">
        <f t="shared" si="2"/>
        <v>33308.01577044143</v>
      </c>
      <c r="H132" s="8">
        <f>+G132/$G$169</f>
        <v>0.00023753865926884178</v>
      </c>
      <c r="I132" s="10">
        <f>+$I$169*H132</f>
        <v>2131.462419181111</v>
      </c>
    </row>
    <row r="133" spans="1:9" ht="15">
      <c r="A133" s="2" t="s">
        <v>300</v>
      </c>
      <c r="B133" s="2" t="s">
        <v>301</v>
      </c>
      <c r="C133" s="3" t="s">
        <v>302</v>
      </c>
      <c r="D133" s="4">
        <v>264033.463932365</v>
      </c>
      <c r="E133" s="8">
        <f>+D133/$D$169</f>
        <v>0.001882974820741502</v>
      </c>
      <c r="F133" s="10">
        <f>+$F$169*E133</f>
        <v>16896.155257542345</v>
      </c>
      <c r="G133" s="9">
        <f t="shared" si="2"/>
        <v>264033.463932365</v>
      </c>
      <c r="H133" s="8">
        <f>+G133/$G$169</f>
        <v>0.001882974820741502</v>
      </c>
      <c r="I133" s="10">
        <f>+$I$169*H133</f>
        <v>16896.155257542345</v>
      </c>
    </row>
    <row r="134" spans="1:9" ht="15">
      <c r="A134" s="2" t="s">
        <v>303</v>
      </c>
      <c r="B134" s="2" t="s">
        <v>301</v>
      </c>
      <c r="C134" s="3" t="s">
        <v>304</v>
      </c>
      <c r="D134" s="4">
        <v>298287.2752695541</v>
      </c>
      <c r="E134" s="8">
        <f>+D134/$D$169</f>
        <v>0.0021272584933553604</v>
      </c>
      <c r="F134" s="10">
        <f>+$F$169*E134</f>
        <v>19088.141477379864</v>
      </c>
      <c r="G134" s="9">
        <f t="shared" si="2"/>
        <v>298287.2752695541</v>
      </c>
      <c r="H134" s="8">
        <f>+G134/$G$169</f>
        <v>0.0021272584933553604</v>
      </c>
      <c r="I134" s="10">
        <f>+$I$169*H134</f>
        <v>19088.141477379864</v>
      </c>
    </row>
    <row r="135" spans="1:9" ht="15">
      <c r="A135" s="2" t="s">
        <v>305</v>
      </c>
      <c r="B135" s="2" t="s">
        <v>301</v>
      </c>
      <c r="C135" s="3" t="s">
        <v>306</v>
      </c>
      <c r="D135" s="4">
        <v>78651.39915224863</v>
      </c>
      <c r="E135" s="8">
        <f>+D135/$D$169</f>
        <v>0.0005609084621853491</v>
      </c>
      <c r="F135" s="10">
        <f>+$F$169*E135</f>
        <v>5033.097818387675</v>
      </c>
      <c r="G135" s="9">
        <f t="shared" si="2"/>
        <v>78651.39915224863</v>
      </c>
      <c r="H135" s="8">
        <f>+G135/$G$169</f>
        <v>0.0005609084621853491</v>
      </c>
      <c r="I135" s="10">
        <f>+$I$169*H135</f>
        <v>5033.097818387675</v>
      </c>
    </row>
    <row r="136" spans="1:9" ht="15">
      <c r="A136" s="2" t="s">
        <v>307</v>
      </c>
      <c r="B136" s="2" t="s">
        <v>308</v>
      </c>
      <c r="C136" s="3" t="s">
        <v>309</v>
      </c>
      <c r="D136" s="4">
        <v>34677.95676575291</v>
      </c>
      <c r="E136" s="8">
        <f>+D136/$D$169</f>
        <v>0.0002473084981432575</v>
      </c>
      <c r="F136" s="10">
        <f>+$F$169*E136</f>
        <v>2219.1283362422305</v>
      </c>
      <c r="G136" s="9">
        <f t="shared" si="2"/>
        <v>34677.95676575291</v>
      </c>
      <c r="H136" s="8">
        <f>+G136/$G$169</f>
        <v>0.0002473084981432575</v>
      </c>
      <c r="I136" s="10">
        <f>+$I$169*H136</f>
        <v>2219.1283362422305</v>
      </c>
    </row>
    <row r="137" spans="1:9" ht="15">
      <c r="A137" s="2" t="s">
        <v>310</v>
      </c>
      <c r="B137" s="2" t="s">
        <v>308</v>
      </c>
      <c r="C137" s="3" t="s">
        <v>311</v>
      </c>
      <c r="D137" s="4">
        <v>99014.5546039314</v>
      </c>
      <c r="E137" s="8">
        <f>+D137/$D$169</f>
        <v>0.0007061298610766115</v>
      </c>
      <c r="F137" s="10">
        <f>+$F$169*E137</f>
        <v>6336.186566764042</v>
      </c>
      <c r="G137" s="9">
        <f t="shared" si="2"/>
        <v>99014.5546039314</v>
      </c>
      <c r="H137" s="8">
        <f>+G137/$G$169</f>
        <v>0.0007061298610766115</v>
      </c>
      <c r="I137" s="10">
        <f>+$I$169*H137</f>
        <v>6336.186566764042</v>
      </c>
    </row>
    <row r="138" spans="1:9" ht="15">
      <c r="A138" s="2" t="s">
        <v>312</v>
      </c>
      <c r="B138" s="2" t="s">
        <v>308</v>
      </c>
      <c r="C138" s="3" t="s">
        <v>313</v>
      </c>
      <c r="D138" s="4">
        <v>34479.80020451428</v>
      </c>
      <c r="E138" s="8">
        <f>+D138/$D$169</f>
        <v>0.00024589532948720926</v>
      </c>
      <c r="F138" s="10">
        <f>+$F$169*E138</f>
        <v>2206.4478071376084</v>
      </c>
      <c r="G138" s="9">
        <f t="shared" si="2"/>
        <v>34479.80020451428</v>
      </c>
      <c r="H138" s="8">
        <f>+G138/$G$169</f>
        <v>0.00024589532948720926</v>
      </c>
      <c r="I138" s="10">
        <f>+$I$169*H138</f>
        <v>2206.4478071376084</v>
      </c>
    </row>
    <row r="139" spans="1:9" ht="15">
      <c r="A139" s="2" t="s">
        <v>314</v>
      </c>
      <c r="B139" s="2" t="s">
        <v>315</v>
      </c>
      <c r="C139" s="3" t="s">
        <v>316</v>
      </c>
      <c r="D139" s="4">
        <v>110571.100114092</v>
      </c>
      <c r="E139" s="8">
        <f>+D139/$D$169</f>
        <v>0.0007885462483265242</v>
      </c>
      <c r="F139" s="10">
        <f>+$F$169*E139</f>
        <v>7075.718534691204</v>
      </c>
      <c r="G139" s="9">
        <f t="shared" si="2"/>
        <v>110571.100114092</v>
      </c>
      <c r="H139" s="8">
        <f>+G139/$G$169</f>
        <v>0.0007885462483265242</v>
      </c>
      <c r="I139" s="10">
        <f>+$I$169*H139</f>
        <v>7075.718534691204</v>
      </c>
    </row>
    <row r="140" spans="1:9" ht="15">
      <c r="A140" s="2" t="s">
        <v>317</v>
      </c>
      <c r="B140" s="2" t="s">
        <v>315</v>
      </c>
      <c r="C140" s="3" t="s">
        <v>318</v>
      </c>
      <c r="D140" s="4">
        <v>137328.2014433198</v>
      </c>
      <c r="E140" s="8">
        <f>+D140/$D$169</f>
        <v>0.0009793665607543119</v>
      </c>
      <c r="F140" s="10">
        <f>+$F$169*E140</f>
        <v>8787.97171490261</v>
      </c>
      <c r="G140" s="9">
        <f t="shared" si="2"/>
        <v>137328.2014433198</v>
      </c>
      <c r="H140" s="8">
        <f>+G140/$G$169</f>
        <v>0.0009793665607543119</v>
      </c>
      <c r="I140" s="10">
        <f>+$I$169*H140</f>
        <v>8787.97171490261</v>
      </c>
    </row>
    <row r="141" spans="1:9" ht="15">
      <c r="A141" s="2" t="s">
        <v>319</v>
      </c>
      <c r="B141" s="2" t="s">
        <v>315</v>
      </c>
      <c r="C141" s="3" t="s">
        <v>320</v>
      </c>
      <c r="D141" s="4">
        <v>559419.980871645</v>
      </c>
      <c r="E141" s="8">
        <f>+D141/$D$169</f>
        <v>0.0039895463344405205</v>
      </c>
      <c r="F141" s="10">
        <f>+$F$169*E141</f>
        <v>35798.67002540225</v>
      </c>
      <c r="G141" s="9">
        <f t="shared" si="2"/>
        <v>559419.980871645</v>
      </c>
      <c r="H141" s="8">
        <f>+G141/$G$169</f>
        <v>0.0039895463344405205</v>
      </c>
      <c r="I141" s="10">
        <f>+$I$169*H141</f>
        <v>35798.67002540225</v>
      </c>
    </row>
    <row r="142" spans="1:9" ht="15">
      <c r="A142" s="2" t="s">
        <v>321</v>
      </c>
      <c r="B142" s="2" t="s">
        <v>322</v>
      </c>
      <c r="C142" s="3" t="s">
        <v>323</v>
      </c>
      <c r="D142" s="4">
        <v>16779.01533370113</v>
      </c>
      <c r="E142" s="8">
        <f>+D142/$D$169</f>
        <v>0.00011966082980408898</v>
      </c>
      <c r="F142" s="10">
        <f>+$F$169*E142</f>
        <v>1073.7307458100074</v>
      </c>
      <c r="G142" s="9">
        <f t="shared" si="2"/>
        <v>16779.01533370113</v>
      </c>
      <c r="H142" s="8">
        <f>+G142/$G$169</f>
        <v>0.00011966082980408898</v>
      </c>
      <c r="I142" s="10">
        <f>+$I$169*H142</f>
        <v>1073.7307458100074</v>
      </c>
    </row>
    <row r="143" spans="1:9" ht="15">
      <c r="A143" s="2" t="s">
        <v>324</v>
      </c>
      <c r="B143" s="2" t="s">
        <v>325</v>
      </c>
      <c r="C143" s="3" t="s">
        <v>326</v>
      </c>
      <c r="D143" s="4">
        <v>48742.040346956615</v>
      </c>
      <c r="E143" s="8">
        <f>+D143/$D$169</f>
        <v>0.00034760758472795756</v>
      </c>
      <c r="F143" s="10">
        <f>+$F$169*E143</f>
        <v>3119.1238754589613</v>
      </c>
      <c r="G143" s="9">
        <f t="shared" si="2"/>
        <v>48742.040346956615</v>
      </c>
      <c r="H143" s="8">
        <f>+G143/$G$169</f>
        <v>0.00034760758472795756</v>
      </c>
      <c r="I143" s="10">
        <f>+$I$169*H143</f>
        <v>3119.1238754589613</v>
      </c>
    </row>
    <row r="144" spans="1:9" ht="15">
      <c r="A144" s="2" t="s">
        <v>327</v>
      </c>
      <c r="B144" s="2" t="s">
        <v>325</v>
      </c>
      <c r="C144" s="3" t="s">
        <v>328</v>
      </c>
      <c r="D144" s="4">
        <v>46908.349580424656</v>
      </c>
      <c r="E144" s="8">
        <f>+D144/$D$169</f>
        <v>0.0003345304789286323</v>
      </c>
      <c r="F144" s="10">
        <f>+$F$169*E144</f>
        <v>3001.781462023131</v>
      </c>
      <c r="G144" s="9">
        <f t="shared" si="2"/>
        <v>46908.349580424656</v>
      </c>
      <c r="H144" s="8">
        <f>+G144/$G$169</f>
        <v>0.0003345304789286323</v>
      </c>
      <c r="I144" s="10">
        <f>+$I$169*H144</f>
        <v>3001.781462023131</v>
      </c>
    </row>
    <row r="145" spans="1:9" ht="15">
      <c r="A145" s="2" t="s">
        <v>329</v>
      </c>
      <c r="B145" s="2" t="s">
        <v>330</v>
      </c>
      <c r="C145" s="3" t="s">
        <v>331</v>
      </c>
      <c r="D145" s="4">
        <v>38815.99956548506</v>
      </c>
      <c r="E145" s="8">
        <f>+D145/$D$169</f>
        <v>0.0002768192665246558</v>
      </c>
      <c r="F145" s="10">
        <f>+$F$169*E145</f>
        <v>2483.931943199186</v>
      </c>
      <c r="G145" s="9">
        <f t="shared" si="2"/>
        <v>38815.99956548506</v>
      </c>
      <c r="H145" s="8">
        <f>+G145/$G$169</f>
        <v>0.0002768192665246558</v>
      </c>
      <c r="I145" s="10">
        <f>+$I$169*H145</f>
        <v>2483.931943199186</v>
      </c>
    </row>
    <row r="146" spans="1:9" ht="15">
      <c r="A146" s="2" t="s">
        <v>332</v>
      </c>
      <c r="B146" s="2" t="s">
        <v>330</v>
      </c>
      <c r="C146" s="3" t="s">
        <v>333</v>
      </c>
      <c r="D146" s="4">
        <v>27591.742195843086</v>
      </c>
      <c r="E146" s="8">
        <f>+D146/$D$169</f>
        <v>0.00019677261753635927</v>
      </c>
      <c r="F146" s="10">
        <f>+$F$169*E146</f>
        <v>1765.663916322621</v>
      </c>
      <c r="G146" s="9">
        <f t="shared" si="2"/>
        <v>27591.742195843086</v>
      </c>
      <c r="H146" s="8">
        <f>+G146/$G$169</f>
        <v>0.00019677261753635927</v>
      </c>
      <c r="I146" s="10">
        <f>+$I$169*H146</f>
        <v>1765.663916322621</v>
      </c>
    </row>
    <row r="147" spans="1:9" ht="15">
      <c r="A147" s="2" t="s">
        <v>334</v>
      </c>
      <c r="B147" s="2" t="s">
        <v>335</v>
      </c>
      <c r="C147" s="3" t="s">
        <v>336</v>
      </c>
      <c r="D147" s="4">
        <v>231866.3383749362</v>
      </c>
      <c r="E147" s="8">
        <f>+D147/$D$169</f>
        <v>0.0016535725071931536</v>
      </c>
      <c r="F147" s="10">
        <f>+$F$169*E147</f>
        <v>14837.701228600017</v>
      </c>
      <c r="G147" s="9">
        <f t="shared" si="2"/>
        <v>231866.3383749362</v>
      </c>
      <c r="H147" s="8">
        <f>+G147/$G$169</f>
        <v>0.0016535725071931536</v>
      </c>
      <c r="I147" s="10">
        <f>+$I$169*H147</f>
        <v>14837.701228600017</v>
      </c>
    </row>
    <row r="148" spans="1:9" ht="15">
      <c r="A148" s="2" t="s">
        <v>338</v>
      </c>
      <c r="B148" s="2" t="s">
        <v>337</v>
      </c>
      <c r="C148" s="3" t="s">
        <v>339</v>
      </c>
      <c r="D148" s="4">
        <v>281573.85270789184</v>
      </c>
      <c r="E148" s="8">
        <f>+D148/$D$169</f>
        <v>0.0020080654434164913</v>
      </c>
      <c r="F148" s="10">
        <f>+$F$169*E148</f>
        <v>18018.6081754985</v>
      </c>
      <c r="G148" s="9">
        <f t="shared" si="2"/>
        <v>281573.85270789184</v>
      </c>
      <c r="H148" s="8">
        <f>+G148/$G$169</f>
        <v>0.0020080654434164913</v>
      </c>
      <c r="I148" s="10">
        <f>+$I$169*H148</f>
        <v>18018.6081754985</v>
      </c>
    </row>
    <row r="149" spans="1:9" ht="15">
      <c r="A149" s="2" t="s">
        <v>340</v>
      </c>
      <c r="B149" s="2" t="s">
        <v>341</v>
      </c>
      <c r="C149" s="3" t="s">
        <v>342</v>
      </c>
      <c r="D149" s="4">
        <v>62954.69400397483</v>
      </c>
      <c r="E149" s="8">
        <f>+D149/$D$169</f>
        <v>0.0004489662101593927</v>
      </c>
      <c r="F149" s="10">
        <f>+$F$169*E149</f>
        <v>4028.6267817730295</v>
      </c>
      <c r="G149" s="9">
        <f t="shared" si="2"/>
        <v>62954.69400397483</v>
      </c>
      <c r="H149" s="8">
        <f>+G149/$G$169</f>
        <v>0.0004489662101593927</v>
      </c>
      <c r="I149" s="10">
        <f>+$I$169*H149</f>
        <v>4028.6267817730295</v>
      </c>
    </row>
    <row r="150" spans="1:9" ht="15">
      <c r="A150" s="2" t="s">
        <v>343</v>
      </c>
      <c r="B150" s="2" t="s">
        <v>341</v>
      </c>
      <c r="C150" s="3" t="s">
        <v>344</v>
      </c>
      <c r="D150" s="4">
        <v>25121.579214891415</v>
      </c>
      <c r="E150" s="8">
        <f>+D150/$D$169</f>
        <v>0.00017915646151209398</v>
      </c>
      <c r="F150" s="10">
        <f>+$F$169*E150</f>
        <v>1607.5920696104777</v>
      </c>
      <c r="G150" s="9">
        <f t="shared" si="2"/>
        <v>25121.579214891415</v>
      </c>
      <c r="H150" s="8">
        <f>+G150/$G$169</f>
        <v>0.00017915646151209398</v>
      </c>
      <c r="I150" s="10">
        <f>+$I$169*H150</f>
        <v>1607.5920696104777</v>
      </c>
    </row>
    <row r="151" spans="1:9" ht="15">
      <c r="A151" s="2" t="s">
        <v>345</v>
      </c>
      <c r="B151" s="2" t="s">
        <v>341</v>
      </c>
      <c r="C151" s="3" t="s">
        <v>346</v>
      </c>
      <c r="D151" s="4">
        <v>15302.249347880306</v>
      </c>
      <c r="E151" s="8">
        <f>+D151/$D$169</f>
        <v>0.00010912916034820358</v>
      </c>
      <c r="F151" s="10">
        <f>+$F$169*E151</f>
        <v>979.2288330453518</v>
      </c>
      <c r="G151" s="9">
        <f t="shared" si="2"/>
        <v>15302.249347880306</v>
      </c>
      <c r="H151" s="8">
        <f>+G151/$G$169</f>
        <v>0.00010912916034820358</v>
      </c>
      <c r="I151" s="10">
        <f>+$I$169*H151</f>
        <v>979.2288330453518</v>
      </c>
    </row>
    <row r="152" spans="1:9" ht="15">
      <c r="A152" s="2" t="s">
        <v>347</v>
      </c>
      <c r="B152" s="2" t="s">
        <v>341</v>
      </c>
      <c r="C152" s="3" t="s">
        <v>348</v>
      </c>
      <c r="D152" s="4">
        <v>14589.731646684833</v>
      </c>
      <c r="E152" s="8">
        <f>+D152/$D$169</f>
        <v>0.00010404778592428823</v>
      </c>
      <c r="F152" s="10">
        <f>+$F$169*E152</f>
        <v>933.6330607373774</v>
      </c>
      <c r="G152" s="9">
        <f t="shared" si="2"/>
        <v>14589.731646684833</v>
      </c>
      <c r="H152" s="8">
        <f>+G152/$G$169</f>
        <v>0.00010404778592428823</v>
      </c>
      <c r="I152" s="10">
        <f>+$I$169*H152</f>
        <v>933.6330607373774</v>
      </c>
    </row>
    <row r="153" spans="1:9" ht="15">
      <c r="A153" s="2" t="s">
        <v>349</v>
      </c>
      <c r="B153" s="2" t="s">
        <v>350</v>
      </c>
      <c r="C153" s="3" t="s">
        <v>351</v>
      </c>
      <c r="D153" s="4">
        <v>402821.6893855349</v>
      </c>
      <c r="E153" s="8">
        <f>+D153/$D$169</f>
        <v>0.002872753654270942</v>
      </c>
      <c r="F153" s="10">
        <f>+$F$169*E153</f>
        <v>25777.557524704367</v>
      </c>
      <c r="G153" s="9">
        <f t="shared" si="2"/>
        <v>402821.6893855349</v>
      </c>
      <c r="H153" s="8">
        <f>+G153/$G$169</f>
        <v>0.002872753654270942</v>
      </c>
      <c r="I153" s="10">
        <f>+$I$169*H153</f>
        <v>25777.557524704367</v>
      </c>
    </row>
    <row r="154" spans="1:9" ht="15">
      <c r="A154" s="2" t="s">
        <v>352</v>
      </c>
      <c r="B154" s="2" t="s">
        <v>350</v>
      </c>
      <c r="C154" s="3" t="s">
        <v>353</v>
      </c>
      <c r="D154" s="4">
        <v>149421.96422047823</v>
      </c>
      <c r="E154" s="8">
        <f>+D154/$D$169</f>
        <v>0.0010656141539883404</v>
      </c>
      <c r="F154" s="10">
        <f>+$F$169*E154</f>
        <v>9561.881546207549</v>
      </c>
      <c r="G154" s="9">
        <f t="shared" si="2"/>
        <v>149421.96422047823</v>
      </c>
      <c r="H154" s="8">
        <f>+G154/$G$169</f>
        <v>0.0010656141539883404</v>
      </c>
      <c r="I154" s="10">
        <f>+$I$169*H154</f>
        <v>9561.881546207549</v>
      </c>
    </row>
    <row r="155" spans="1:9" ht="15">
      <c r="A155" s="2" t="s">
        <v>354</v>
      </c>
      <c r="B155" s="2" t="s">
        <v>350</v>
      </c>
      <c r="C155" s="3" t="s">
        <v>355</v>
      </c>
      <c r="D155" s="4">
        <v>222332.681701555</v>
      </c>
      <c r="E155" s="8">
        <f>+D155/$D$169</f>
        <v>0.0015855825062356635</v>
      </c>
      <c r="F155" s="10">
        <f>+$F$169*E155</f>
        <v>14227.618927188345</v>
      </c>
      <c r="G155" s="9">
        <f t="shared" si="2"/>
        <v>222332.681701555</v>
      </c>
      <c r="H155" s="8">
        <f>+G155/$G$169</f>
        <v>0.0015855825062356635</v>
      </c>
      <c r="I155" s="10">
        <f>+$I$169*H155</f>
        <v>14227.618927188345</v>
      </c>
    </row>
    <row r="156" spans="1:9" ht="15">
      <c r="A156" s="2" t="s">
        <v>356</v>
      </c>
      <c r="B156" s="2" t="s">
        <v>350</v>
      </c>
      <c r="C156" s="3" t="s">
        <v>357</v>
      </c>
      <c r="D156" s="4">
        <v>217832.02012864905</v>
      </c>
      <c r="E156" s="8">
        <f>+D156/$D$169</f>
        <v>0.001553485694368545</v>
      </c>
      <c r="F156" s="10">
        <f>+$F$169*E156</f>
        <v>13939.61044688089</v>
      </c>
      <c r="G156" s="9">
        <f t="shared" si="2"/>
        <v>217832.02012864905</v>
      </c>
      <c r="H156" s="8">
        <f>+G156/$G$169</f>
        <v>0.001553485694368545</v>
      </c>
      <c r="I156" s="10">
        <f>+$I$169*H156</f>
        <v>13939.61044688089</v>
      </c>
    </row>
    <row r="157" spans="1:9" ht="15">
      <c r="A157" s="2" t="s">
        <v>358</v>
      </c>
      <c r="B157" s="2" t="s">
        <v>350</v>
      </c>
      <c r="C157" s="3" t="s">
        <v>359</v>
      </c>
      <c r="D157" s="4">
        <v>177058.43348264092</v>
      </c>
      <c r="E157" s="8">
        <f>+D157/$D$169</f>
        <v>0.0012627057460153992</v>
      </c>
      <c r="F157" s="10">
        <f>+$F$169*E157</f>
        <v>11330.407658274207</v>
      </c>
      <c r="G157" s="9">
        <f t="shared" si="2"/>
        <v>177058.43348264092</v>
      </c>
      <c r="H157" s="8">
        <f>+G157/$G$169</f>
        <v>0.0012627057460153992</v>
      </c>
      <c r="I157" s="10">
        <f>+$I$169*H157</f>
        <v>11330.407658274207</v>
      </c>
    </row>
    <row r="158" spans="1:9" ht="15">
      <c r="A158" s="2" t="s">
        <v>360</v>
      </c>
      <c r="B158" s="2" t="s">
        <v>350</v>
      </c>
      <c r="C158" s="3" t="s">
        <v>361</v>
      </c>
      <c r="D158" s="4">
        <v>4717925.874037692</v>
      </c>
      <c r="E158" s="8">
        <f>+D158/$D$169</f>
        <v>0.033646248830085726</v>
      </c>
      <c r="F158" s="10">
        <f>+$F$169*E158</f>
        <v>301911.76100972114</v>
      </c>
      <c r="G158" s="9">
        <f t="shared" si="2"/>
        <v>4717925.874037692</v>
      </c>
      <c r="H158" s="8">
        <f>+G158/$G$169</f>
        <v>0.033646248830085726</v>
      </c>
      <c r="I158" s="10">
        <f>+$I$169*H158</f>
        <v>301911.76100972114</v>
      </c>
    </row>
    <row r="159" spans="1:9" ht="15">
      <c r="A159" s="2" t="s">
        <v>362</v>
      </c>
      <c r="B159" s="2" t="s">
        <v>350</v>
      </c>
      <c r="C159" s="3" t="s">
        <v>363</v>
      </c>
      <c r="D159" s="4">
        <v>138620.37644550396</v>
      </c>
      <c r="E159" s="8">
        <f>+D159/$D$169</f>
        <v>0.000988581805507256</v>
      </c>
      <c r="F159" s="10">
        <f>+$F$169*E159</f>
        <v>8870.661193469658</v>
      </c>
      <c r="G159" s="9">
        <f t="shared" si="2"/>
        <v>138620.37644550396</v>
      </c>
      <c r="H159" s="8">
        <f>+G159/$G$169</f>
        <v>0.000988581805507256</v>
      </c>
      <c r="I159" s="10">
        <f>+$I$169*H159</f>
        <v>8870.661193469658</v>
      </c>
    </row>
    <row r="160" spans="1:9" ht="15">
      <c r="A160" s="2" t="s">
        <v>364</v>
      </c>
      <c r="B160" s="2" t="s">
        <v>350</v>
      </c>
      <c r="C160" s="3" t="s">
        <v>365</v>
      </c>
      <c r="D160" s="4">
        <v>87312.83451437585</v>
      </c>
      <c r="E160" s="8">
        <f>+D160/$D$169</f>
        <v>0.0006226781502221027</v>
      </c>
      <c r="F160" s="10">
        <f>+$F$169*E160</f>
        <v>5587.364517964654</v>
      </c>
      <c r="G160" s="9">
        <f t="shared" si="2"/>
        <v>87312.83451437585</v>
      </c>
      <c r="H160" s="8">
        <f>+G160/$G$169</f>
        <v>0.0006226781502221027</v>
      </c>
      <c r="I160" s="10">
        <f>+$I$169*H160</f>
        <v>5587.364517964654</v>
      </c>
    </row>
    <row r="161" spans="1:9" ht="15">
      <c r="A161" s="2" t="s">
        <v>366</v>
      </c>
      <c r="B161" s="2" t="s">
        <v>350</v>
      </c>
      <c r="C161" s="3" t="s">
        <v>367</v>
      </c>
      <c r="D161" s="4">
        <v>15302.249347880306</v>
      </c>
      <c r="E161" s="8">
        <f>+D161/$D$169</f>
        <v>0.00010912916034820358</v>
      </c>
      <c r="F161" s="10">
        <f>+$F$169*E161</f>
        <v>979.2288330453518</v>
      </c>
      <c r="G161" s="9">
        <f t="shared" si="2"/>
        <v>15302.249347880306</v>
      </c>
      <c r="H161" s="8">
        <f>+G161/$G$169</f>
        <v>0.00010912916034820358</v>
      </c>
      <c r="I161" s="10">
        <f>+$I$169*H161</f>
        <v>979.2288330453518</v>
      </c>
    </row>
    <row r="162" spans="1:9" ht="15">
      <c r="A162" s="2" t="s">
        <v>368</v>
      </c>
      <c r="B162" s="2" t="s">
        <v>350</v>
      </c>
      <c r="C162" s="3" t="s">
        <v>369</v>
      </c>
      <c r="D162" s="4">
        <v>9001.32314581194</v>
      </c>
      <c r="E162" s="8">
        <f>+D162/$D$169</f>
        <v>6.419362373423737E-05</v>
      </c>
      <c r="F162" s="10">
        <f>+$F$169*E162</f>
        <v>576.0169606149126</v>
      </c>
      <c r="G162" s="9">
        <f t="shared" si="2"/>
        <v>9001.32314581194</v>
      </c>
      <c r="H162" s="8">
        <f>+G162/$G$169</f>
        <v>6.419362373423737E-05</v>
      </c>
      <c r="I162" s="10">
        <f>+$I$169*H162</f>
        <v>576.0169606149126</v>
      </c>
    </row>
    <row r="163" spans="1:9" ht="15">
      <c r="A163" s="2" t="s">
        <v>370</v>
      </c>
      <c r="B163" s="2" t="s">
        <v>350</v>
      </c>
      <c r="C163" s="3" t="s">
        <v>371</v>
      </c>
      <c r="D163" s="4">
        <v>88899.40616951641</v>
      </c>
      <c r="E163" s="8">
        <f>+D163/$D$169</f>
        <v>0.0006339929071981241</v>
      </c>
      <c r="F163" s="10">
        <f>+$F$169*E163</f>
        <v>5688.893167451817</v>
      </c>
      <c r="G163" s="9">
        <f t="shared" si="2"/>
        <v>88899.40616951641</v>
      </c>
      <c r="H163" s="8">
        <f>+G163/$G$169</f>
        <v>0.0006339929071981241</v>
      </c>
      <c r="I163" s="10">
        <f>+$I$169*H163</f>
        <v>5688.893167451817</v>
      </c>
    </row>
    <row r="164" spans="1:9" ht="15">
      <c r="A164" s="2" t="s">
        <v>372</v>
      </c>
      <c r="B164" s="2" t="s">
        <v>373</v>
      </c>
      <c r="C164" s="3" t="s">
        <v>374</v>
      </c>
      <c r="D164" s="4">
        <v>185124.65597835166</v>
      </c>
      <c r="E164" s="8">
        <f>+D164/$D$169</f>
        <v>0.001320230628019798</v>
      </c>
      <c r="F164" s="10">
        <f>+$F$169*E164</f>
        <v>11846.585212435753</v>
      </c>
      <c r="G164" s="9">
        <f t="shared" si="2"/>
        <v>185124.65597835166</v>
      </c>
      <c r="H164" s="8">
        <f>+G164/$G$169</f>
        <v>0.001320230628019798</v>
      </c>
      <c r="I164" s="10">
        <f>+$I$169*H164</f>
        <v>11846.585212435753</v>
      </c>
    </row>
    <row r="165" spans="1:9" ht="15">
      <c r="A165" s="2" t="s">
        <v>375</v>
      </c>
      <c r="B165" s="2" t="s">
        <v>373</v>
      </c>
      <c r="C165" s="3" t="s">
        <v>376</v>
      </c>
      <c r="D165" s="4">
        <v>78355.27505091342</v>
      </c>
      <c r="E165" s="8">
        <f>+D165/$D$169</f>
        <v>0.0005587966305321775</v>
      </c>
      <c r="F165" s="10">
        <f>+$F$169*E165</f>
        <v>5014.148103767632</v>
      </c>
      <c r="G165" s="9">
        <f t="shared" si="2"/>
        <v>78355.27505091342</v>
      </c>
      <c r="H165" s="8">
        <f>+G165/$G$169</f>
        <v>0.0005587966305321775</v>
      </c>
      <c r="I165" s="10">
        <f>+$I$169*H165</f>
        <v>5014.148103767632</v>
      </c>
    </row>
    <row r="166" spans="1:9" ht="15">
      <c r="A166" s="2" t="s">
        <v>377</v>
      </c>
      <c r="B166" s="2" t="s">
        <v>373</v>
      </c>
      <c r="C166" s="3" t="s">
        <v>378</v>
      </c>
      <c r="D166" s="4">
        <v>13683.817529874006</v>
      </c>
      <c r="E166" s="8">
        <f>+D166/$D$169</f>
        <v>9.75871901865221E-05</v>
      </c>
      <c r="F166" s="10">
        <f>+$F$169*E166</f>
        <v>875.6613728321048</v>
      </c>
      <c r="G166" s="9">
        <f t="shared" si="2"/>
        <v>13683.817529874006</v>
      </c>
      <c r="H166" s="8">
        <f>+G166/$G$169</f>
        <v>9.75871901865221E-05</v>
      </c>
      <c r="I166" s="10">
        <f>+$I$169*H166</f>
        <v>875.6613728321048</v>
      </c>
    </row>
    <row r="167" spans="1:9" ht="15">
      <c r="A167" s="7" t="s">
        <v>379</v>
      </c>
      <c r="B167" s="1"/>
      <c r="C167" s="22" t="s">
        <v>394</v>
      </c>
      <c r="D167" s="4">
        <v>138972.7305</v>
      </c>
      <c r="E167" s="8">
        <f>+D167/$D$169</f>
        <v>0.0009910946453674798</v>
      </c>
      <c r="F167" s="10">
        <f>+$F$169*E167</f>
        <v>8893.20920205055</v>
      </c>
      <c r="G167" s="9">
        <f t="shared" si="2"/>
        <v>138972.7305</v>
      </c>
      <c r="H167" s="8">
        <f>+G167/$G$169</f>
        <v>0.0009910946453674798</v>
      </c>
      <c r="I167" s="10">
        <f>+$I$169*H167</f>
        <v>8893.20920205055</v>
      </c>
    </row>
    <row r="168" spans="1:9" ht="15">
      <c r="A168" s="7" t="s">
        <v>380</v>
      </c>
      <c r="B168" s="1"/>
      <c r="C168" s="22" t="s">
        <v>381</v>
      </c>
      <c r="D168" s="4">
        <v>955117.2895364374</v>
      </c>
      <c r="E168" s="8">
        <f>+D168/$D$169</f>
        <v>0.006811491923283928</v>
      </c>
      <c r="F168" s="10">
        <f>+$F$169*E168</f>
        <v>61120.32078367363</v>
      </c>
      <c r="G168" s="9">
        <f t="shared" si="2"/>
        <v>955117.2895364374</v>
      </c>
      <c r="H168" s="8">
        <f>+G168/$G$169</f>
        <v>0.006811491923283928</v>
      </c>
      <c r="I168" s="10">
        <f>+$I$169*H168</f>
        <v>61120.32078367363</v>
      </c>
    </row>
    <row r="169" spans="4:9" ht="15">
      <c r="D169" s="9">
        <f>SUM(D8:D168)</f>
        <v>140221452.25945747</v>
      </c>
      <c r="E169" s="12">
        <f>SUM(E8:E168)</f>
        <v>0.9999999999999997</v>
      </c>
      <c r="F169" s="10">
        <v>8973118</v>
      </c>
      <c r="G169" s="9">
        <f>SUM(G8:G168)</f>
        <v>140221452.25945747</v>
      </c>
      <c r="H169" s="12">
        <f>SUM(H8:H168)</f>
        <v>0.9999999999999997</v>
      </c>
      <c r="I169" s="10">
        <v>8973118</v>
      </c>
    </row>
    <row r="170" spans="8:9" ht="15">
      <c r="H170" s="8"/>
      <c r="I170" s="10"/>
    </row>
    <row r="171" spans="6:9" ht="15">
      <c r="F171" s="11">
        <f>SUM(F8:F168)</f>
        <v>8973118.000000002</v>
      </c>
      <c r="H171" s="8"/>
      <c r="I171" s="11">
        <f>SUM(I8:I168)</f>
        <v>8973118.000000002</v>
      </c>
    </row>
    <row r="173" spans="1:9" ht="15">
      <c r="A173" s="23" t="s">
        <v>395</v>
      </c>
      <c r="B173" s="23"/>
      <c r="C173" s="23"/>
      <c r="D173" s="23"/>
      <c r="E173" s="23"/>
      <c r="F173" s="23"/>
      <c r="G173" s="23"/>
      <c r="H173" s="23"/>
      <c r="I173" s="23"/>
    </row>
    <row r="174" spans="1:9" ht="1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5">
      <c r="A183" s="23"/>
      <c r="B183" s="23"/>
      <c r="C183" s="23"/>
      <c r="D183" s="23"/>
      <c r="E183" s="23"/>
      <c r="F183" s="23"/>
      <c r="G183" s="23"/>
      <c r="H183" s="23"/>
      <c r="I183" s="23"/>
    </row>
  </sheetData>
  <sheetProtection/>
  <mergeCells count="5">
    <mergeCell ref="A1:I1"/>
    <mergeCell ref="A4:I4"/>
    <mergeCell ref="A2:I2"/>
    <mergeCell ref="A3:I3"/>
    <mergeCell ref="A173:I18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vassis_b</dc:creator>
  <cp:keywords/>
  <dc:description/>
  <cp:lastModifiedBy>Colorado Department of Education</cp:lastModifiedBy>
  <cp:lastPrinted>2012-02-29T22:27:52Z</cp:lastPrinted>
  <dcterms:created xsi:type="dcterms:W3CDTF">2011-11-30T16:31:24Z</dcterms:created>
  <dcterms:modified xsi:type="dcterms:W3CDTF">2012-02-29T22:29:47Z</dcterms:modified>
  <cp:category/>
  <cp:version/>
  <cp:contentType/>
  <cp:contentStatus/>
</cp:coreProperties>
</file>