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210" activeTab="0"/>
  </bookViews>
  <sheets>
    <sheet name="Final" sheetId="1" r:id="rId1"/>
  </sheets>
  <definedNames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<sst xmlns="http://schemas.openxmlformats.org/spreadsheetml/2006/main" count="613" uniqueCount="436">
  <si>
    <t>COLORADO DEPARTMENT OF EDUCATION</t>
  </si>
  <si>
    <t>HOME BASED EDUCATION FALL 2003-2007</t>
  </si>
  <si>
    <t>County Name</t>
  </si>
  <si>
    <t>Organization Code</t>
  </si>
  <si>
    <t>Organization Name</t>
  </si>
  <si>
    <t>FALL 2003</t>
  </si>
  <si>
    <t>FALL 2004</t>
  </si>
  <si>
    <t>FALL 2005</t>
  </si>
  <si>
    <t>FALL 2006</t>
  </si>
  <si>
    <t>FALL 2007</t>
  </si>
  <si>
    <t>COUNT CHANGE FROM 2006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</si>
  <si>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</si>
  <si>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</si>
  <si>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</si>
  <si>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</si>
  <si>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</si>
  <si>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</si>
  <si>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</si>
  <si>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</si>
  <si>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</si>
  <si>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</si>
  <si>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</si>
  <si>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</si>
  <si>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</si>
  <si>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</si>
  <si>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</si>
  <si>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</si>
  <si>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ALAMOSA</t>
  </si>
  <si>
    <t>0100</t>
  </si>
  <si>
    <t>ALAMOSA RE-11J</t>
  </si>
  <si>
    <t>0110</t>
  </si>
  <si>
    <t>SANGRE DE CRISTO RE-22J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</si>
  <si>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</si>
  <si>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</si>
  <si>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</si>
  <si>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</si>
  <si>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</si>
  <si>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</si>
  <si>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</si>
  <si>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</si>
  <si>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</si>
  <si>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</si>
  <si>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</si>
  <si>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</si>
  <si>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</si>
  <si>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</si>
  <si>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</si>
  <si>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ARCHULETA</t>
  </si>
  <si>
    <t>0220</t>
  </si>
  <si>
    <t>ARCHULETA COUNTY 50 JT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</si>
  <si>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</si>
  <si>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</si>
  <si>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</si>
  <si>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</si>
  <si>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</si>
  <si>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</si>
  <si>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</si>
  <si>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</si>
  <si>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</si>
  <si>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</si>
  <si>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</si>
  <si>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BENT</t>
  </si>
  <si>
    <t>0290</t>
  </si>
  <si>
    <t>LAS ANIMAS RE-1</t>
  </si>
  <si>
    <t>0310</t>
  </si>
  <si>
    <t>MC CLAVE RE-2</t>
  </si>
  <si>
    <t>BOULDER</t>
  </si>
  <si>
    <t>0470</t>
  </si>
  <si>
    <t>ST VRAIN VALLEY RE 1J</t>
  </si>
  <si>
    <t>0480</t>
  </si>
  <si>
    <t>BOULDER VALLEY RE 2</t>
  </si>
  <si>
    <t>CHAFFEE</t>
  </si>
  <si>
    <t>0490</t>
  </si>
  <si>
    <t>BUENA VISTA R-31</t>
  </si>
  <si>
    <t>0500</t>
  </si>
  <si>
    <t>SALIDA R-32</t>
  </si>
  <si>
    <t>CHEYENNE</t>
  </si>
  <si>
    <t>0510</t>
  </si>
  <si>
    <t>KIT CARSON R-1</t>
  </si>
  <si>
    <t>0520</t>
  </si>
  <si>
    <t>CHEYENNE COUNTY RE-5</t>
  </si>
  <si>
    <t>CLEAR CREEK</t>
  </si>
  <si>
    <t>0540</t>
  </si>
  <si>
    <t>CLEAR CREEK RE-1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</si>
  <si>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</si>
  <si>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</si>
  <si>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</si>
  <si>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</si>
  <si>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</si>
  <si>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</si>
  <si>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</si>
  <si>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COSTILLA</t>
  </si>
  <si>
    <t>0640</t>
  </si>
  <si>
    <t>CENTENNIAL R-1</t>
  </si>
  <si>
    <t>0740</t>
  </si>
  <si>
    <t>SIERRA GRANDE R-30</t>
  </si>
  <si>
    <t>CROWLEY</t>
  </si>
  <si>
    <t>0770</t>
  </si>
  <si>
    <t>CROWLEY COUNTY RE-1-J</t>
  </si>
  <si>
    <t>CUSTER</t>
  </si>
  <si>
    <t>0860</t>
  </si>
  <si>
    <t>CUSTER COUNTY SCHOOL DISTRICT C-1</t>
  </si>
  <si>
    <t>DELTA</t>
  </si>
  <si>
    <t>0870</t>
  </si>
  <si>
    <t>DELTA COUNTY 50(J)</t>
  </si>
  <si>
    <t>DENVER</t>
  </si>
  <si>
    <t>0880</t>
  </si>
  <si>
    <t>DENVER COUNTY 1</t>
  </si>
  <si>
    <t>DOLORES</t>
  </si>
  <si>
    <t>0890</t>
  </si>
  <si>
    <t>DOLORES COUNTY RE NO.2</t>
  </si>
  <si>
    <t>DOUGLAS</t>
  </si>
  <si>
    <t>0900</t>
  </si>
  <si>
    <t>DOUGLAS COUNTY RE 1</t>
  </si>
  <si>
    <t>EAGLE</t>
  </si>
  <si>
    <t>0910</t>
  </si>
  <si>
    <t>EAGLE COUNTY RE 50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</si>
  <si>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</si>
  <si>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</si>
  <si>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</si>
  <si>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</si>
  <si>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</si>
  <si>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</si>
  <si>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</si>
  <si>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</si>
  <si>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</si>
  <si>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</si>
  <si>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</si>
  <si>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</si>
  <si>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</si>
  <si>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</si>
  <si>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</si>
  <si>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</si>
  <si>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</si>
  <si>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</si>
  <si>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</si>
  <si>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</si>
  <si>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</si>
  <si>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</si>
  <si>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</si>
  <si>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</si>
  <si>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</si>
  <si>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</si>
  <si>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</si>
  <si>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</si>
  <si>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</si>
  <si>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</si>
  <si>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</si>
  <si>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</si>
  <si>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</si>
  <si>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</si>
  <si>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</si>
  <si>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</si>
  <si>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</si>
  <si>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</si>
  <si>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</si>
  <si>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</si>
  <si>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</si>
  <si>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</si>
  <si>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FREMONT</t>
  </si>
  <si>
    <t>1140</t>
  </si>
  <si>
    <t>CANON CITY RE-1</t>
  </si>
  <si>
    <t>1150</t>
  </si>
  <si>
    <t>FLORENCE RE-2</t>
  </si>
  <si>
    <t>1160</t>
  </si>
  <si>
    <t>COTOPAXI RE-3</t>
  </si>
  <si>
    <t>GARFIELD</t>
  </si>
  <si>
    <t>1180</t>
  </si>
  <si>
    <t>ROARING FORK RE-1</t>
  </si>
  <si>
    <t>1195</t>
  </si>
  <si>
    <t>GARFIELD RE-2</t>
  </si>
  <si>
    <t>1220</t>
  </si>
  <si>
    <t>GARFIELD 16</t>
  </si>
  <si>
    <t>GILPIN</t>
  </si>
  <si>
    <t>1330</t>
  </si>
  <si>
    <t>GILPIN COUNTY RE-1</t>
  </si>
  <si>
    <t>GRAND</t>
  </si>
  <si>
    <t>1340</t>
  </si>
  <si>
    <t>WEST GRAND 1-JT.</t>
  </si>
  <si>
    <t>1350</t>
  </si>
  <si>
    <t>EAST GRAND 2</t>
  </si>
  <si>
    <t>GUNNISON</t>
  </si>
  <si>
    <t>1360</t>
  </si>
  <si>
    <t>GUNNISON WATERSHED RE1J</t>
  </si>
  <si>
    <t>HINSDALE</t>
  </si>
  <si>
    <t>1380</t>
  </si>
  <si>
    <t>HINSDALE COUNTY RE 1</t>
  </si>
  <si>
    <t>HUERFANO</t>
  </si>
  <si>
    <t>1390</t>
  </si>
  <si>
    <t>HUERFANO RE-1</t>
  </si>
  <si>
    <t>1400</t>
  </si>
  <si>
    <t>LA VETA RE-2</t>
  </si>
  <si>
    <t>JACKSON</t>
  </si>
  <si>
    <t>1410</t>
  </si>
  <si>
    <t xml:space="preserve">NORTH PARK R-1 </t>
  </si>
  <si>
    <t>JEFFERSON</t>
  </si>
  <si>
    <t>1420</t>
  </si>
  <si>
    <t>JEFFERSON COUNTY R-1</t>
  </si>
  <si>
    <t>KIOWA</t>
  </si>
  <si>
    <t>1430</t>
  </si>
  <si>
    <t>EADS RE-1</t>
  </si>
  <si>
    <t>1440</t>
  </si>
  <si>
    <t>PLAINVIEW RE-2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</si>
  <si>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</si>
  <si>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</si>
  <si>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</si>
  <si>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</si>
  <si>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</si>
  <si>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</si>
  <si>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</si>
  <si>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</si>
  <si>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</si>
  <si>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</si>
  <si>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</si>
  <si>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LAKE</t>
  </si>
  <si>
    <t>1510</t>
  </si>
  <si>
    <t>LAKE COUNTY R-1</t>
  </si>
  <si>
    <t>LA PLATA</t>
  </si>
  <si>
    <t>1520</t>
  </si>
  <si>
    <t>DURANGO 9-R</t>
  </si>
  <si>
    <t>1530</t>
  </si>
  <si>
    <t>BAYFIELD 10 JT-R</t>
  </si>
  <si>
    <t>1540</t>
  </si>
  <si>
    <t>IGNACIO 11 JT</t>
  </si>
  <si>
    <t>LARIMER</t>
  </si>
  <si>
    <t>1550</t>
  </si>
  <si>
    <t>POUDRE R-1</t>
  </si>
  <si>
    <t>1560</t>
  </si>
  <si>
    <t>THOMPSON R-2J</t>
  </si>
  <si>
    <t>1570</t>
  </si>
  <si>
    <t>PARK (ESTES PARK) R-3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</si>
  <si>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</si>
  <si>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</si>
  <si>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</si>
  <si>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</si>
  <si>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</si>
  <si>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</si>
  <si>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</si>
  <si>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</si>
  <si>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</si>
  <si>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</si>
  <si>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</si>
  <si>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</si>
  <si>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</si>
  <si>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LINCOLN</t>
  </si>
  <si>
    <t>1780</t>
  </si>
  <si>
    <t>GENOA-HUGO C113</t>
  </si>
  <si>
    <t>1790</t>
  </si>
  <si>
    <t>LIMON RE-4J</t>
  </si>
  <si>
    <t>1810</t>
  </si>
  <si>
    <t>KARVAL RE-23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</si>
  <si>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</si>
  <si>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</si>
  <si>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</si>
  <si>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</si>
  <si>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</si>
  <si>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</si>
  <si>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</si>
  <si>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</si>
  <si>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</si>
  <si>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</si>
  <si>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</si>
  <si>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</si>
  <si>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</si>
  <si>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</si>
  <si>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</si>
  <si>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</si>
  <si>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MINERAL</t>
  </si>
  <si>
    <t>2010</t>
  </si>
  <si>
    <t>CREEDE CONSOLIDATED 1</t>
  </si>
  <si>
    <t>MOFFAT</t>
  </si>
  <si>
    <t>2020</t>
  </si>
  <si>
    <t>MOFFAT COUNTY RE:NO 1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</si>
  <si>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</si>
  <si>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</si>
  <si>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</si>
  <si>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</si>
  <si>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</si>
  <si>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</si>
  <si>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</si>
  <si>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MONTROSE</t>
  </si>
  <si>
    <t>2180</t>
  </si>
  <si>
    <t>MONTROSE COUNTY RE-1J</t>
  </si>
  <si>
    <t>2190</t>
  </si>
  <si>
    <t>WEST END RE-2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</si>
  <si>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</si>
  <si>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</si>
  <si>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</si>
  <si>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</si>
  <si>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</si>
  <si>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</si>
  <si>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</si>
  <si>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</si>
  <si>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</si>
  <si>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</si>
  <si>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</si>
  <si>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</si>
  <si>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</si>
  <si>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</si>
  <si>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</si>
  <si>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</si>
  <si>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</si>
  <si>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</si>
  <si>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</si>
  <si>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</si>
  <si>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</si>
  <si>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</si>
  <si>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OURAY</t>
  </si>
  <si>
    <t>2580</t>
  </si>
  <si>
    <t>OURAY R-1</t>
  </si>
  <si>
    <t>2590</t>
  </si>
  <si>
    <t>RIDGWAY R-2</t>
  </si>
  <si>
    <t>PARK</t>
  </si>
  <si>
    <t>2600</t>
  </si>
  <si>
    <t>PLATTE CANYON 1</t>
  </si>
  <si>
    <t>2610</t>
  </si>
  <si>
    <t>PARK COUNTY RE-2</t>
  </si>
  <si>
    <t>PHILLIPS</t>
  </si>
  <si>
    <t>2620</t>
  </si>
  <si>
    <t>HOLYOKE RE-1J</t>
  </si>
  <si>
    <t>2630</t>
  </si>
  <si>
    <t>HAXTUN RE-2J</t>
  </si>
  <si>
    <t>PITKIN</t>
  </si>
  <si>
    <t>2640</t>
  </si>
  <si>
    <t>ASPEN 1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</si>
  <si>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</si>
  <si>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</si>
  <si>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</si>
  <si>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</si>
  <si>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</si>
  <si>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</si>
  <si>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</si>
  <si>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</si>
  <si>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</si>
  <si>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PUEBLO</t>
  </si>
  <si>
    <t>2690</t>
  </si>
  <si>
    <t>PUEBLO CITY 60</t>
  </si>
  <si>
    <t>2700</t>
  </si>
  <si>
    <t>PUEBLO COUNTY RURAL 70</t>
  </si>
  <si>
    <t>RIO BLANCO</t>
  </si>
  <si>
    <t>2710</t>
  </si>
  <si>
    <t>MEEKER RE1</t>
  </si>
  <si>
    <t>2720</t>
  </si>
  <si>
    <t>RANGELY RE-4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</si>
  <si>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</si>
  <si>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</si>
  <si>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</si>
  <si>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</si>
  <si>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</si>
  <si>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</si>
  <si>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</si>
  <si>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</si>
  <si>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</si>
  <si>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</si>
  <si>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</si>
  <si>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</si>
  <si>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</si>
  <si>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</si>
  <si>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SAGUACHE</t>
  </si>
  <si>
    <t>2790</t>
  </si>
  <si>
    <t>MOUNTAIN VALLEY RE 1</t>
  </si>
  <si>
    <t>2800</t>
  </si>
  <si>
    <t>MOFFAT 2</t>
  </si>
  <si>
    <t>2810</t>
  </si>
  <si>
    <t>CENTER 26 JT</t>
  </si>
  <si>
    <t>SAN JUAN</t>
  </si>
  <si>
    <t>2820</t>
  </si>
  <si>
    <t>SILVERTON 1</t>
  </si>
  <si>
    <t>SAN MIGUEL</t>
  </si>
  <si>
    <t>2830</t>
  </si>
  <si>
    <t>TELLURIDE R-1</t>
  </si>
  <si>
    <t>2840</t>
  </si>
  <si>
    <t>NORWOOD R-2J</t>
  </si>
  <si>
    <t>SEDGWICK</t>
  </si>
  <si>
    <t>2862</t>
  </si>
  <si>
    <t>JULESBURG RE-1</t>
  </si>
  <si>
    <t>2865</t>
  </si>
  <si>
    <t>PLATTE VALLEY RE-3</t>
  </si>
  <si>
    <t>SUMMIT</t>
  </si>
  <si>
    <t>3000</t>
  </si>
  <si>
    <t>SUMMIT RE-1</t>
  </si>
  <si>
    <t>TELLER</t>
  </si>
  <si>
    <t>3010</t>
  </si>
  <si>
    <t>CRIPPLE CREEK-VICTOR RE-1</t>
  </si>
  <si>
    <t>3020</t>
  </si>
  <si>
    <t>WOODLAND PARK RE-2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</si>
  <si>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</si>
  <si>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</si>
  <si>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</si>
  <si>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</si>
  <si>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</si>
  <si>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</si>
  <si>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</si>
  <si>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</si>
  <si>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</si>
  <si>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</si>
  <si>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</si>
  <si>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</si>
  <si>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</si>
  <si>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</si>
  <si>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</si>
  <si>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</si>
  <si>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</si>
  <si>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</si>
  <si>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</si>
  <si>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</si>
  <si>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</si>
  <si>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</si>
  <si>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</si>
  <si>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</si>
  <si>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</si>
  <si>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</si>
  <si>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</si>
  <si>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</si>
  <si>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</si>
  <si>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</si>
  <si>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</si>
  <si>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</si>
  <si>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</si>
  <si>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</si>
  <si>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</si>
  <si>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</si>
  <si>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</si>
  <si>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</si>
  <si>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</si>
  <si>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</si>
  <si>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</si>
  <si>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</si>
  <si>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</si>
  <si>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</si>
  <si>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</t>
  </si>
  <si>
    <t>STATE TOTALS</t>
  </si>
  <si>
    <t>Number Change From Previous Year</t>
  </si>
  <si>
    <t>Percent Change From Previous Year</t>
  </si>
  <si>
    <t>NOTE:  Only those districts reporting students in home based education programs within their districts are listed in this table</t>
  </si>
  <si>
    <t>PERCENT CHANGE FROM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</si>
</sst>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8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3" fillId="0" borderId="6" xfId="0" applyFont="1" applyBorder="1" applyAlignment="1">
      <alignment/>
    </xf>
    <xf numFmtId="49" fontId="3" fillId="0" borderId="7" xfId="0" applyNumberFormat="1" applyFont="1" applyBorder="1" applyAlignment="1">
      <alignment wrapText="1"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4" fillId="0" borderId="7" xfId="0" applyNumberFormat="1" applyFont="1" applyFill="1" applyBorder="1" applyAlignment="1">
      <alignment horizontal="center" wrapText="1"/>
    </xf>
    <xf numFmtId="10" fontId="4" fillId="0" borderId="8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9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10" fontId="3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0" fontId="0" fillId="0" borderId="4" xfId="0" applyNumberFormat="1" applyFont="1" applyFill="1" applyBorder="1" applyAlignment="1">
      <alignment/>
    </xf>
    <xf numFmtId="2" fontId="0" fillId="0" borderId="4" xfId="0" applyNumberFormat="1" applyFont="1" applyFill="1" applyBorder="1" applyAlignment="1">
      <alignment/>
    </xf>
    <xf numFmtId="10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10" fontId="0" fillId="0" borderId="8" xfId="0" applyNumberForma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0"/>
  <sheetViews>
    <sheetView tabSelected="1" workbookViewId="0" topLeftCell="A1">
      <selection activeCell="L4" sqref="L4"/>
    </sheetView>
  </sheetViews>
  <sheetFormatPr defaultColWidth="9.140625" defaultRowHeight="12.75"/>
  <cols>
    <col min="2" max="2" width="15.421875" style="0" customWidth="1"/>
    <col min="3" max="3" width="13.140625" style="41" customWidth="1"/>
    <col min="4" max="4" width="25.8515625" style="0" customWidth="1"/>
    <col min="5" max="7" width="12.57421875" style="42" customWidth="1"/>
    <col min="8" max="9" width="10.00390625" style="42" customWidth="1"/>
    <col min="10" max="10" width="11.7109375" style="42" customWidth="1"/>
    <col min="11" max="11" width="13.28125" style="43" customWidth="1"/>
  </cols>
  <sheetData>
    <row r="1" spans="2:11" ht="23.25">
      <c r="B1" s="1"/>
      <c r="C1" s="2"/>
      <c r="D1" s="3"/>
      <c r="E1" s="4" t="s">
        <v>0</v>
      </c>
      <c r="F1" s="5"/>
      <c r="G1" s="5"/>
      <c r="H1" s="5"/>
      <c r="I1" s="5"/>
      <c r="J1" s="5"/>
      <c r="K1" s="6"/>
    </row>
    <row r="2" spans="2:11" ht="18">
      <c r="B2" s="7"/>
      <c r="C2" s="8"/>
      <c r="D2" s="9"/>
      <c r="E2" s="10" t="s">
        <v>1</v>
      </c>
      <c r="F2" s="11"/>
      <c r="G2" s="11"/>
      <c r="H2" s="11"/>
      <c r="I2" s="11"/>
      <c r="J2" s="11"/>
      <c r="K2" s="12"/>
    </row>
    <row r="3" spans="2:11" ht="39" thickBot="1">
      <c r="B3" s="13" t="s">
        <v>2</v>
      </c>
      <c r="C3" s="14" t="s">
        <v>3</v>
      </c>
      <c r="D3" s="15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  <c r="K3" s="18" t="s">
        <v>435</v>
      </c>
    </row>
    <row r="4" spans="2:11" ht="12.75">
      <c r="B4" s="7" t="s">
        <v>11</v>
      </c>
      <c r="C4" s="8" t="s">
        <v>12</v>
      </c>
      <c r="D4" s="9" t="s">
        <v>13</v>
      </c>
      <c r="E4" s="5">
        <v>17</v>
      </c>
      <c r="F4" s="5">
        <v>11</v>
      </c>
      <c r="G4" s="5">
        <v>7</v>
      </c>
      <c r="H4" s="19">
        <v>8</v>
      </c>
      <c r="I4">
        <v>2</v>
      </c>
      <c r="J4" s="11">
        <f>I4-H4</f>
        <v>-6</v>
      </c>
      <c r="K4" s="12">
        <f aca="true" t="shared" si="0" ref="K4:K67">J4/H4</f>
        <v>-0.75</v>
      </c>
    </row>
    <row r="5" spans="2:11" ht="12.75">
      <c r="B5" s="7" t="s">
        <v>11</v>
      </c>
      <c r="C5" s="8" t="s">
        <v>14</v>
      </c>
      <c r="D5" s="9" t="s">
        <v>15</v>
      </c>
      <c r="E5" s="11">
        <v>204</v>
      </c>
      <c r="F5" s="11">
        <v>185</v>
      </c>
      <c r="G5" s="11">
        <v>145</v>
      </c>
      <c r="H5" s="19">
        <v>133</v>
      </c>
      <c r="I5">
        <v>149</v>
      </c>
      <c r="J5" s="11">
        <f aca="true" t="shared" si="1" ref="J5:J68">I5-H5</f>
        <v>16</v>
      </c>
      <c r="K5" s="12">
        <f t="shared" si="0"/>
        <v>0.12030075187969924</v>
      </c>
    </row>
    <row r="6" spans="2:11" ht="12.75">
      <c r="B6" s="7" t="s">
        <v>11</v>
      </c>
      <c r="C6" s="8" t="s">
        <v>16</v>
      </c>
      <c r="D6" s="9" t="s">
        <v>17</v>
      </c>
      <c r="E6" s="11">
        <v>18</v>
      </c>
      <c r="F6" s="11">
        <v>20</v>
      </c>
      <c r="G6" s="11">
        <v>17</v>
      </c>
      <c r="H6" s="19">
        <v>23</v>
      </c>
      <c r="I6">
        <v>18</v>
      </c>
      <c r="J6" s="11">
        <f t="shared" si="1"/>
        <v>-5</v>
      </c>
      <c r="K6" s="12">
        <f t="shared" si="0"/>
        <v>-0.21739130434782608</v>
      </c>
    </row>
    <row r="7" spans="2:11" ht="12.75">
      <c r="B7" s="7" t="s">
        <v>11</v>
      </c>
      <c r="C7" s="8" t="s">
        <v>18</v>
      </c>
      <c r="D7" s="9" t="s">
        <v>19</v>
      </c>
      <c r="E7" s="11">
        <v>33</v>
      </c>
      <c r="F7" s="11">
        <v>44</v>
      </c>
      <c r="G7" s="11">
        <v>60</v>
      </c>
      <c r="H7" s="19">
        <v>89</v>
      </c>
      <c r="I7">
        <v>82</v>
      </c>
      <c r="J7" s="11">
        <f t="shared" si="1"/>
        <v>-7</v>
      </c>
      <c r="K7" s="12">
        <f t="shared" si="0"/>
        <v>-0.07865168539325842</v>
      </c>
    </row>
    <row r="8" spans="2:11" ht="12.75">
      <c r="B8" s="7" t="s">
        <v>11</v>
      </c>
      <c r="C8" s="8" t="s">
        <v>20</v>
      </c>
      <c r="D8" s="9" t="s">
        <v>21</v>
      </c>
      <c r="E8" s="11">
        <v>23</v>
      </c>
      <c r="F8" s="11">
        <v>2</v>
      </c>
      <c r="G8" s="11">
        <v>20</v>
      </c>
      <c r="H8" s="19">
        <v>11</v>
      </c>
      <c r="I8">
        <v>12</v>
      </c>
      <c r="J8" s="11">
        <f t="shared" si="1"/>
        <v>1</v>
      </c>
      <c r="K8" s="12">
        <f t="shared" si="0"/>
        <v>0.09090909090909091</v>
      </c>
    </row>
    <row r="9" spans="2:11" ht="12.75">
      <c r="B9" s="7" t="s">
        <v>11</v>
      </c>
      <c r="C9" s="8" t="s">
        <v>22</v>
      </c>
      <c r="D9" s="9" t="s">
        <v>23</v>
      </c>
      <c r="E9" s="11">
        <v>15</v>
      </c>
      <c r="F9" s="11">
        <v>12</v>
      </c>
      <c r="G9" s="11">
        <v>9</v>
      </c>
      <c r="H9" s="19">
        <v>11</v>
      </c>
      <c r="I9">
        <v>20</v>
      </c>
      <c r="J9" s="11">
        <f t="shared" si="1"/>
        <v>9</v>
      </c>
      <c r="K9" s="12">
        <f t="shared" si="0"/>
        <v>0.8181818181818182</v>
      </c>
    </row>
    <row r="10" spans="2:11" ht="12.75">
      <c r="B10" s="7" t="s">
        <v>11</v>
      </c>
      <c r="C10" s="8" t="s">
        <v>24</v>
      </c>
      <c r="D10" s="9" t="s">
        <v>25</v>
      </c>
      <c r="E10" s="11">
        <v>25</v>
      </c>
      <c r="F10" s="11">
        <v>37</v>
      </c>
      <c r="G10" s="11">
        <v>38</v>
      </c>
      <c r="H10" s="19">
        <v>23</v>
      </c>
      <c r="I10">
        <v>26</v>
      </c>
      <c r="J10" s="11">
        <f t="shared" si="1"/>
        <v>3</v>
      </c>
      <c r="K10" s="12">
        <f t="shared" si="0"/>
        <v>0.13043478260869565</v>
      </c>
    </row>
    <row r="11" spans="2:11" ht="12.75">
      <c r="B11" s="20" t="s">
        <v>26</v>
      </c>
      <c r="C11" s="21"/>
      <c r="D11" s="22"/>
      <c r="E11" s="23">
        <v>335</v>
      </c>
      <c r="F11" s="23">
        <v>311</v>
      </c>
      <c r="G11" s="23">
        <v>296</v>
      </c>
      <c r="H11" s="24">
        <f>SUM(H4:H10)</f>
        <v>298</v>
      </c>
      <c r="I11" s="22">
        <f>SUM(I4:I10)</f>
        <v>309</v>
      </c>
      <c r="J11" s="23">
        <f t="shared" si="1"/>
        <v>11</v>
      </c>
      <c r="K11" s="25">
        <f t="shared" si="0"/>
        <v>0.03691275167785235</v>
      </c>
    </row>
    <row r="12" spans="2:11" ht="12.75">
      <c r="B12" s="7" t="s">
        <v>27</v>
      </c>
      <c r="C12" s="8" t="s">
        <v>28</v>
      </c>
      <c r="D12" s="9" t="s">
        <v>29</v>
      </c>
      <c r="E12" s="11">
        <v>43</v>
      </c>
      <c r="F12" s="11">
        <v>27</v>
      </c>
      <c r="G12" s="11">
        <v>21</v>
      </c>
      <c r="H12" s="19">
        <v>27</v>
      </c>
      <c r="I12">
        <v>39</v>
      </c>
      <c r="J12" s="11">
        <f t="shared" si="1"/>
        <v>12</v>
      </c>
      <c r="K12" s="12">
        <f t="shared" si="0"/>
        <v>0.4444444444444444</v>
      </c>
    </row>
    <row r="13" spans="2:11" ht="12.75">
      <c r="B13" s="7" t="s">
        <v>27</v>
      </c>
      <c r="C13" s="8" t="s">
        <v>30</v>
      </c>
      <c r="D13" s="9" t="s">
        <v>31</v>
      </c>
      <c r="E13" s="11">
        <v>1</v>
      </c>
      <c r="F13" s="11">
        <v>0</v>
      </c>
      <c r="G13" s="11">
        <v>0</v>
      </c>
      <c r="H13" s="26">
        <v>0</v>
      </c>
      <c r="I13">
        <v>0</v>
      </c>
      <c r="J13" s="11">
        <f t="shared" si="1"/>
        <v>0</v>
      </c>
      <c r="K13" s="12" t="e">
        <f t="shared" si="0"/>
        <v>#DIV/0!</v>
      </c>
    </row>
    <row r="14" spans="2:11" ht="12.75">
      <c r="B14" s="20" t="s">
        <v>26</v>
      </c>
      <c r="C14" s="21"/>
      <c r="D14" s="22"/>
      <c r="E14" s="23">
        <v>44</v>
      </c>
      <c r="F14" s="23">
        <v>27</v>
      </c>
      <c r="G14" s="23">
        <v>21</v>
      </c>
      <c r="H14" s="24">
        <f>SUM(H12:H13)</f>
        <v>27</v>
      </c>
      <c r="I14" s="22">
        <f>SUM(I12:I13)</f>
        <v>39</v>
      </c>
      <c r="J14" s="23">
        <f t="shared" si="1"/>
        <v>12</v>
      </c>
      <c r="K14" s="25">
        <f t="shared" si="0"/>
        <v>0.4444444444444444</v>
      </c>
    </row>
    <row r="15" spans="2:11" ht="12.75">
      <c r="B15" s="7" t="s">
        <v>32</v>
      </c>
      <c r="C15" s="8" t="s">
        <v>33</v>
      </c>
      <c r="D15" s="9" t="s">
        <v>34</v>
      </c>
      <c r="E15" s="11">
        <v>24</v>
      </c>
      <c r="F15" s="11">
        <v>30</v>
      </c>
      <c r="G15" s="11">
        <v>20</v>
      </c>
      <c r="H15" s="19">
        <v>9</v>
      </c>
      <c r="I15">
        <v>20</v>
      </c>
      <c r="J15" s="11">
        <f t="shared" si="1"/>
        <v>11</v>
      </c>
      <c r="K15" s="12">
        <f t="shared" si="0"/>
        <v>1.2222222222222223</v>
      </c>
    </row>
    <row r="16" spans="2:11" ht="12.75">
      <c r="B16" s="7" t="s">
        <v>32</v>
      </c>
      <c r="C16" s="8" t="s">
        <v>35</v>
      </c>
      <c r="D16" s="9" t="s">
        <v>36</v>
      </c>
      <c r="E16" s="11">
        <v>8</v>
      </c>
      <c r="F16" s="11">
        <v>7</v>
      </c>
      <c r="G16" s="11">
        <v>4</v>
      </c>
      <c r="H16" s="19">
        <v>6</v>
      </c>
      <c r="I16">
        <v>0</v>
      </c>
      <c r="J16" s="11">
        <f t="shared" si="1"/>
        <v>-6</v>
      </c>
      <c r="K16" s="12">
        <f t="shared" si="0"/>
        <v>-1</v>
      </c>
    </row>
    <row r="17" spans="2:11" ht="12.75">
      <c r="B17" s="7" t="s">
        <v>32</v>
      </c>
      <c r="C17" s="8" t="s">
        <v>37</v>
      </c>
      <c r="D17" s="9" t="s">
        <v>38</v>
      </c>
      <c r="E17" s="11">
        <v>348</v>
      </c>
      <c r="F17" s="11">
        <v>356</v>
      </c>
      <c r="G17" s="11">
        <v>291</v>
      </c>
      <c r="H17" s="19">
        <v>311</v>
      </c>
      <c r="I17">
        <v>260</v>
      </c>
      <c r="J17" s="11">
        <f t="shared" si="1"/>
        <v>-51</v>
      </c>
      <c r="K17" s="12">
        <f t="shared" si="0"/>
        <v>-0.1639871382636656</v>
      </c>
    </row>
    <row r="18" spans="2:11" ht="12.75">
      <c r="B18" s="7" t="s">
        <v>32</v>
      </c>
      <c r="C18" s="8" t="s">
        <v>39</v>
      </c>
      <c r="D18" s="9" t="s">
        <v>40</v>
      </c>
      <c r="E18" s="11">
        <v>98</v>
      </c>
      <c r="F18" s="11">
        <v>79</v>
      </c>
      <c r="G18" s="11">
        <v>82</v>
      </c>
      <c r="H18" s="19">
        <v>95</v>
      </c>
      <c r="I18">
        <v>76</v>
      </c>
      <c r="J18" s="11">
        <f t="shared" si="1"/>
        <v>-19</v>
      </c>
      <c r="K18" s="12">
        <f t="shared" si="0"/>
        <v>-0.2</v>
      </c>
    </row>
    <row r="19" spans="2:11" ht="12.75">
      <c r="B19" s="7" t="s">
        <v>32</v>
      </c>
      <c r="C19" s="8" t="s">
        <v>41</v>
      </c>
      <c r="D19" s="9" t="s">
        <v>42</v>
      </c>
      <c r="E19" s="11">
        <v>5</v>
      </c>
      <c r="F19" s="11">
        <v>0</v>
      </c>
      <c r="G19" s="11">
        <v>221</v>
      </c>
      <c r="H19" s="19">
        <v>6</v>
      </c>
      <c r="I19">
        <v>12</v>
      </c>
      <c r="J19" s="11">
        <f t="shared" si="1"/>
        <v>6</v>
      </c>
      <c r="K19" s="12">
        <f t="shared" si="0"/>
        <v>1</v>
      </c>
    </row>
    <row r="20" spans="2:11" ht="12.75">
      <c r="B20" s="7" t="s">
        <v>32</v>
      </c>
      <c r="C20" s="8" t="s">
        <v>43</v>
      </c>
      <c r="D20" s="9" t="s">
        <v>44</v>
      </c>
      <c r="E20" s="11">
        <v>273</v>
      </c>
      <c r="F20" s="11">
        <v>259</v>
      </c>
      <c r="G20" s="11">
        <v>6</v>
      </c>
      <c r="H20" s="19">
        <v>194</v>
      </c>
      <c r="I20">
        <v>201</v>
      </c>
      <c r="J20" s="11">
        <f t="shared" si="1"/>
        <v>7</v>
      </c>
      <c r="K20" s="12">
        <f t="shared" si="0"/>
        <v>0.03608247422680412</v>
      </c>
    </row>
    <row r="21" spans="2:11" ht="12.75">
      <c r="B21" s="7" t="s">
        <v>32</v>
      </c>
      <c r="C21" s="8" t="s">
        <v>45</v>
      </c>
      <c r="D21" s="9" t="s">
        <v>46</v>
      </c>
      <c r="E21" s="11">
        <v>0</v>
      </c>
      <c r="F21" s="11">
        <v>14</v>
      </c>
      <c r="G21" s="11">
        <v>0</v>
      </c>
      <c r="H21" s="19">
        <v>5</v>
      </c>
      <c r="I21">
        <v>0</v>
      </c>
      <c r="J21" s="11">
        <f t="shared" si="1"/>
        <v>-5</v>
      </c>
      <c r="K21" s="12">
        <f t="shared" si="0"/>
        <v>-1</v>
      </c>
    </row>
    <row r="22" spans="2:11" ht="12.75">
      <c r="B22" s="20" t="s">
        <v>26</v>
      </c>
      <c r="C22" s="21"/>
      <c r="D22" s="22"/>
      <c r="E22" s="23">
        <v>756</v>
      </c>
      <c r="F22" s="23">
        <v>745</v>
      </c>
      <c r="G22" s="23">
        <v>624</v>
      </c>
      <c r="H22" s="24">
        <f>SUM(H15:H21)</f>
        <v>626</v>
      </c>
      <c r="I22" s="22">
        <f>SUM(I15:I21)</f>
        <v>569</v>
      </c>
      <c r="J22" s="23">
        <f t="shared" si="1"/>
        <v>-57</v>
      </c>
      <c r="K22" s="25">
        <f t="shared" si="0"/>
        <v>-0.09105431309904154</v>
      </c>
    </row>
    <row r="23" spans="2:11" ht="12.75">
      <c r="B23" s="7" t="s">
        <v>47</v>
      </c>
      <c r="C23" s="8" t="s">
        <v>48</v>
      </c>
      <c r="D23" s="9" t="s">
        <v>49</v>
      </c>
      <c r="E23" s="11">
        <v>38</v>
      </c>
      <c r="F23" s="11">
        <v>38</v>
      </c>
      <c r="G23" s="11">
        <v>41</v>
      </c>
      <c r="H23" s="19">
        <v>47</v>
      </c>
      <c r="I23">
        <v>56</v>
      </c>
      <c r="J23" s="11">
        <f t="shared" si="1"/>
        <v>9</v>
      </c>
      <c r="K23" s="12">
        <f t="shared" si="0"/>
        <v>0.19148936170212766</v>
      </c>
    </row>
    <row r="24" spans="2:11" ht="12.75">
      <c r="B24" s="20" t="s">
        <v>26</v>
      </c>
      <c r="C24" s="21"/>
      <c r="D24" s="22"/>
      <c r="E24" s="23">
        <v>38</v>
      </c>
      <c r="F24" s="23">
        <v>38</v>
      </c>
      <c r="G24" s="23">
        <v>41</v>
      </c>
      <c r="H24" s="24">
        <f>SUM(H23)</f>
        <v>47</v>
      </c>
      <c r="I24" s="22">
        <f>SUM(I23)</f>
        <v>56</v>
      </c>
      <c r="J24" s="23">
        <f t="shared" si="1"/>
        <v>9</v>
      </c>
      <c r="K24" s="25">
        <f t="shared" si="0"/>
        <v>0.19148936170212766</v>
      </c>
    </row>
    <row r="25" spans="2:11" ht="12.75">
      <c r="B25" s="7" t="s">
        <v>50</v>
      </c>
      <c r="C25" s="8" t="s">
        <v>51</v>
      </c>
      <c r="D25" s="9" t="s">
        <v>52</v>
      </c>
      <c r="E25" s="11">
        <v>8</v>
      </c>
      <c r="F25" s="11">
        <v>8</v>
      </c>
      <c r="G25" s="11">
        <v>8</v>
      </c>
      <c r="H25" s="19">
        <v>5</v>
      </c>
      <c r="I25">
        <v>0</v>
      </c>
      <c r="J25" s="11">
        <f t="shared" si="1"/>
        <v>-5</v>
      </c>
      <c r="K25" s="12">
        <f t="shared" si="0"/>
        <v>-1</v>
      </c>
    </row>
    <row r="26" spans="2:11" ht="12.75">
      <c r="B26" s="7" t="s">
        <v>50</v>
      </c>
      <c r="C26" s="8" t="s">
        <v>53</v>
      </c>
      <c r="D26" s="9" t="s">
        <v>54</v>
      </c>
      <c r="E26" s="11">
        <v>0</v>
      </c>
      <c r="F26" s="11">
        <v>0</v>
      </c>
      <c r="G26" s="11">
        <v>3</v>
      </c>
      <c r="H26" s="26">
        <v>0</v>
      </c>
      <c r="I26">
        <v>0</v>
      </c>
      <c r="J26" s="11">
        <f t="shared" si="1"/>
        <v>0</v>
      </c>
      <c r="K26" s="12" t="e">
        <f t="shared" si="0"/>
        <v>#DIV/0!</v>
      </c>
    </row>
    <row r="27" spans="2:11" ht="12.75">
      <c r="B27" s="7" t="s">
        <v>50</v>
      </c>
      <c r="C27" s="8" t="s">
        <v>55</v>
      </c>
      <c r="D27" s="9" t="s">
        <v>56</v>
      </c>
      <c r="E27" s="11">
        <v>2</v>
      </c>
      <c r="F27" s="11">
        <v>1</v>
      </c>
      <c r="G27" s="11">
        <v>0</v>
      </c>
      <c r="H27" s="19">
        <v>5</v>
      </c>
      <c r="I27">
        <v>3</v>
      </c>
      <c r="J27" s="11">
        <f t="shared" si="1"/>
        <v>-2</v>
      </c>
      <c r="K27" s="12">
        <f t="shared" si="0"/>
        <v>-0.4</v>
      </c>
    </row>
    <row r="28" spans="2:11" ht="12.75">
      <c r="B28" s="7" t="s">
        <v>50</v>
      </c>
      <c r="C28" s="8" t="s">
        <v>57</v>
      </c>
      <c r="D28" s="9" t="s">
        <v>58</v>
      </c>
      <c r="E28" s="11">
        <v>0</v>
      </c>
      <c r="F28" s="11">
        <v>0</v>
      </c>
      <c r="G28" s="11">
        <v>0</v>
      </c>
      <c r="H28" s="26">
        <v>0</v>
      </c>
      <c r="I28">
        <v>0</v>
      </c>
      <c r="J28" s="11">
        <f t="shared" si="1"/>
        <v>0</v>
      </c>
      <c r="K28" s="12" t="e">
        <f t="shared" si="0"/>
        <v>#DIV/0!</v>
      </c>
    </row>
    <row r="29" spans="2:11" ht="12.75">
      <c r="B29" s="7" t="s">
        <v>50</v>
      </c>
      <c r="C29" s="8" t="s">
        <v>59</v>
      </c>
      <c r="D29" s="9" t="s">
        <v>60</v>
      </c>
      <c r="E29" s="11">
        <v>0</v>
      </c>
      <c r="F29" s="11">
        <v>0</v>
      </c>
      <c r="G29" s="11">
        <v>0</v>
      </c>
      <c r="H29" s="26">
        <v>0</v>
      </c>
      <c r="I29">
        <v>0</v>
      </c>
      <c r="J29" s="11">
        <f t="shared" si="1"/>
        <v>0</v>
      </c>
      <c r="K29" s="12" t="e">
        <f t="shared" si="0"/>
        <v>#DIV/0!</v>
      </c>
    </row>
    <row r="30" spans="2:11" ht="12.75">
      <c r="B30" s="20" t="s">
        <v>26</v>
      </c>
      <c r="C30" s="21"/>
      <c r="D30" s="22"/>
      <c r="E30" s="23">
        <v>10</v>
      </c>
      <c r="F30" s="23">
        <v>9</v>
      </c>
      <c r="G30" s="23">
        <v>11</v>
      </c>
      <c r="H30" s="24">
        <f>SUM(H25:H29)</f>
        <v>10</v>
      </c>
      <c r="I30" s="22">
        <v>3</v>
      </c>
      <c r="J30" s="23">
        <f t="shared" si="1"/>
        <v>-7</v>
      </c>
      <c r="K30" s="25">
        <f t="shared" si="0"/>
        <v>-0.7</v>
      </c>
    </row>
    <row r="31" spans="2:11" ht="12.75">
      <c r="B31" s="7" t="s">
        <v>61</v>
      </c>
      <c r="C31" s="8" t="s">
        <v>62</v>
      </c>
      <c r="D31" s="9" t="s">
        <v>63</v>
      </c>
      <c r="E31" s="11">
        <v>6</v>
      </c>
      <c r="F31" s="11">
        <v>2</v>
      </c>
      <c r="G31" s="11">
        <v>6</v>
      </c>
      <c r="H31" s="19">
        <v>4</v>
      </c>
      <c r="I31">
        <v>7</v>
      </c>
      <c r="J31" s="11">
        <f t="shared" si="1"/>
        <v>3</v>
      </c>
      <c r="K31" s="12">
        <f t="shared" si="0"/>
        <v>0.75</v>
      </c>
    </row>
    <row r="32" spans="2:11" ht="12.75">
      <c r="B32" s="7" t="s">
        <v>61</v>
      </c>
      <c r="C32" s="8" t="s">
        <v>64</v>
      </c>
      <c r="D32" s="9" t="s">
        <v>65</v>
      </c>
      <c r="E32" s="11">
        <v>0</v>
      </c>
      <c r="F32" s="11">
        <v>0</v>
      </c>
      <c r="G32" s="11">
        <v>0</v>
      </c>
      <c r="H32" s="26">
        <v>0</v>
      </c>
      <c r="I32">
        <v>0</v>
      </c>
      <c r="J32" s="11">
        <f t="shared" si="1"/>
        <v>0</v>
      </c>
      <c r="K32" s="12" t="e">
        <f t="shared" si="0"/>
        <v>#DIV/0!</v>
      </c>
    </row>
    <row r="33" spans="2:11" ht="12.75">
      <c r="B33" s="20" t="s">
        <v>26</v>
      </c>
      <c r="C33" s="21"/>
      <c r="D33" s="22"/>
      <c r="E33" s="23">
        <v>6</v>
      </c>
      <c r="F33" s="23">
        <v>2</v>
      </c>
      <c r="G33" s="23">
        <v>6</v>
      </c>
      <c r="H33" s="24">
        <f>SUM(H31:H32)</f>
        <v>4</v>
      </c>
      <c r="I33" s="22">
        <v>7</v>
      </c>
      <c r="J33" s="23">
        <f t="shared" si="1"/>
        <v>3</v>
      </c>
      <c r="K33" s="25">
        <f t="shared" si="0"/>
        <v>0.75</v>
      </c>
    </row>
    <row r="34" spans="2:11" ht="12.75">
      <c r="B34" s="7" t="s">
        <v>66</v>
      </c>
      <c r="C34" s="8" t="s">
        <v>67</v>
      </c>
      <c r="D34" s="9" t="s">
        <v>68</v>
      </c>
      <c r="E34" s="11">
        <v>139</v>
      </c>
      <c r="F34" s="11">
        <v>128</v>
      </c>
      <c r="G34" s="11">
        <v>118</v>
      </c>
      <c r="H34" s="19">
        <v>127</v>
      </c>
      <c r="I34">
        <v>188</v>
      </c>
      <c r="J34" s="11">
        <f t="shared" si="1"/>
        <v>61</v>
      </c>
      <c r="K34" s="12">
        <f t="shared" si="0"/>
        <v>0.48031496062992124</v>
      </c>
    </row>
    <row r="35" spans="2:11" ht="12.75">
      <c r="B35" s="7" t="s">
        <v>66</v>
      </c>
      <c r="C35" s="8" t="s">
        <v>69</v>
      </c>
      <c r="D35" s="9" t="s">
        <v>70</v>
      </c>
      <c r="E35" s="11">
        <v>128</v>
      </c>
      <c r="F35" s="11">
        <v>163</v>
      </c>
      <c r="G35" s="11">
        <v>159</v>
      </c>
      <c r="H35" s="19">
        <v>128</v>
      </c>
      <c r="I35">
        <v>126</v>
      </c>
      <c r="J35" s="11">
        <f t="shared" si="1"/>
        <v>-2</v>
      </c>
      <c r="K35" s="12">
        <f t="shared" si="0"/>
        <v>-0.015625</v>
      </c>
    </row>
    <row r="36" spans="2:11" ht="12.75">
      <c r="B36" s="20" t="s">
        <v>26</v>
      </c>
      <c r="C36" s="21"/>
      <c r="D36" s="22"/>
      <c r="E36" s="23">
        <v>267</v>
      </c>
      <c r="F36" s="23">
        <v>291</v>
      </c>
      <c r="G36" s="23">
        <v>277</v>
      </c>
      <c r="H36" s="24">
        <f>SUM(H34:H35)</f>
        <v>255</v>
      </c>
      <c r="I36" s="22">
        <f>SUM(I34:I35)</f>
        <v>314</v>
      </c>
      <c r="J36" s="23">
        <f t="shared" si="1"/>
        <v>59</v>
      </c>
      <c r="K36" s="25">
        <f t="shared" si="0"/>
        <v>0.23137254901960785</v>
      </c>
    </row>
    <row r="37" spans="2:11" ht="12.75">
      <c r="B37" s="7" t="s">
        <v>71</v>
      </c>
      <c r="C37" s="8" t="s">
        <v>72</v>
      </c>
      <c r="D37" s="9" t="s">
        <v>73</v>
      </c>
      <c r="E37" s="11">
        <v>42</v>
      </c>
      <c r="F37" s="11">
        <v>40</v>
      </c>
      <c r="G37" s="11">
        <v>30</v>
      </c>
      <c r="H37" s="19">
        <v>38</v>
      </c>
      <c r="I37">
        <v>27</v>
      </c>
      <c r="J37" s="11">
        <f t="shared" si="1"/>
        <v>-11</v>
      </c>
      <c r="K37" s="12">
        <f t="shared" si="0"/>
        <v>-0.2894736842105263</v>
      </c>
    </row>
    <row r="38" spans="2:11" ht="12.75">
      <c r="B38" s="7" t="s">
        <v>71</v>
      </c>
      <c r="C38" s="8" t="s">
        <v>74</v>
      </c>
      <c r="D38" s="9" t="s">
        <v>75</v>
      </c>
      <c r="E38" s="11">
        <v>31</v>
      </c>
      <c r="F38" s="11">
        <v>22</v>
      </c>
      <c r="G38" s="11">
        <v>24</v>
      </c>
      <c r="H38" s="19">
        <v>20</v>
      </c>
      <c r="I38">
        <v>21</v>
      </c>
      <c r="J38" s="11">
        <f t="shared" si="1"/>
        <v>1</v>
      </c>
      <c r="K38" s="12">
        <f t="shared" si="0"/>
        <v>0.05</v>
      </c>
    </row>
    <row r="39" spans="2:11" ht="12.75">
      <c r="B39" s="20" t="s">
        <v>26</v>
      </c>
      <c r="C39" s="21"/>
      <c r="D39" s="22"/>
      <c r="E39" s="23">
        <v>73</v>
      </c>
      <c r="F39" s="23">
        <v>62</v>
      </c>
      <c r="G39" s="23">
        <v>54</v>
      </c>
      <c r="H39" s="24">
        <f>SUM(H37:H38)</f>
        <v>58</v>
      </c>
      <c r="I39" s="22">
        <v>48</v>
      </c>
      <c r="J39" s="23">
        <f t="shared" si="1"/>
        <v>-10</v>
      </c>
      <c r="K39" s="25">
        <f t="shared" si="0"/>
        <v>-0.1724137931034483</v>
      </c>
    </row>
    <row r="40" spans="2:11" ht="12.75">
      <c r="B40" s="7" t="s">
        <v>76</v>
      </c>
      <c r="C40" s="8" t="s">
        <v>77</v>
      </c>
      <c r="D40" s="9" t="s">
        <v>78</v>
      </c>
      <c r="E40" s="11">
        <v>4</v>
      </c>
      <c r="F40" s="11">
        <v>1</v>
      </c>
      <c r="G40" s="11">
        <v>1</v>
      </c>
      <c r="H40" s="26">
        <v>0</v>
      </c>
      <c r="I40">
        <v>2</v>
      </c>
      <c r="J40" s="11">
        <f t="shared" si="1"/>
        <v>2</v>
      </c>
      <c r="K40" s="12" t="e">
        <f t="shared" si="0"/>
        <v>#DIV/0!</v>
      </c>
    </row>
    <row r="41" spans="2:11" ht="12.75">
      <c r="B41" s="7" t="s">
        <v>76</v>
      </c>
      <c r="C41" s="8" t="s">
        <v>79</v>
      </c>
      <c r="D41" s="9" t="s">
        <v>80</v>
      </c>
      <c r="E41" s="11">
        <v>15</v>
      </c>
      <c r="F41" s="11">
        <v>0</v>
      </c>
      <c r="G41" s="11">
        <v>9</v>
      </c>
      <c r="H41" s="19">
        <v>8</v>
      </c>
      <c r="I41">
        <v>16</v>
      </c>
      <c r="J41" s="11">
        <f t="shared" si="1"/>
        <v>8</v>
      </c>
      <c r="K41" s="12">
        <f t="shared" si="0"/>
        <v>1</v>
      </c>
    </row>
    <row r="42" spans="2:11" ht="12.75">
      <c r="B42" s="20" t="s">
        <v>26</v>
      </c>
      <c r="C42" s="21"/>
      <c r="D42" s="22"/>
      <c r="E42" s="23">
        <v>19</v>
      </c>
      <c r="F42" s="23">
        <v>1</v>
      </c>
      <c r="G42" s="23">
        <v>10</v>
      </c>
      <c r="H42" s="24">
        <f>SUM(H40:H41)</f>
        <v>8</v>
      </c>
      <c r="I42" s="22">
        <v>18</v>
      </c>
      <c r="J42" s="23">
        <f t="shared" si="1"/>
        <v>10</v>
      </c>
      <c r="K42" s="25">
        <f t="shared" si="0"/>
        <v>1.25</v>
      </c>
    </row>
    <row r="43" spans="2:11" ht="12.75">
      <c r="B43" s="7" t="s">
        <v>81</v>
      </c>
      <c r="C43" s="8" t="s">
        <v>82</v>
      </c>
      <c r="D43" s="9" t="s">
        <v>83</v>
      </c>
      <c r="E43" s="11">
        <v>13</v>
      </c>
      <c r="F43" s="11">
        <v>0</v>
      </c>
      <c r="G43" s="11">
        <v>0</v>
      </c>
      <c r="H43" s="19">
        <v>9</v>
      </c>
      <c r="I43">
        <v>14</v>
      </c>
      <c r="J43" s="11">
        <f t="shared" si="1"/>
        <v>5</v>
      </c>
      <c r="K43" s="12">
        <f t="shared" si="0"/>
        <v>0.5555555555555556</v>
      </c>
    </row>
    <row r="44" spans="2:11" ht="12.75">
      <c r="B44" s="20" t="s">
        <v>26</v>
      </c>
      <c r="C44" s="21"/>
      <c r="D44" s="22"/>
      <c r="E44" s="23">
        <v>13</v>
      </c>
      <c r="F44" s="23">
        <v>0</v>
      </c>
      <c r="G44" s="23">
        <v>0</v>
      </c>
      <c r="H44" s="24">
        <f>SUM(H43)</f>
        <v>9</v>
      </c>
      <c r="I44" s="22">
        <v>14</v>
      </c>
      <c r="J44" s="23">
        <f t="shared" si="1"/>
        <v>5</v>
      </c>
      <c r="K44" s="25">
        <f t="shared" si="0"/>
        <v>0.5555555555555556</v>
      </c>
    </row>
    <row r="45" spans="2:11" ht="12.75">
      <c r="B45" s="7" t="s">
        <v>84</v>
      </c>
      <c r="C45" s="8" t="s">
        <v>85</v>
      </c>
      <c r="D45" s="9" t="s">
        <v>86</v>
      </c>
      <c r="E45" s="11">
        <v>3</v>
      </c>
      <c r="F45" s="11">
        <v>2</v>
      </c>
      <c r="G45" s="11">
        <v>0</v>
      </c>
      <c r="H45" s="26">
        <v>0</v>
      </c>
      <c r="I45">
        <v>0</v>
      </c>
      <c r="J45" s="11">
        <f t="shared" si="1"/>
        <v>0</v>
      </c>
      <c r="K45" s="12" t="e">
        <f t="shared" si="0"/>
        <v>#DIV/0!</v>
      </c>
    </row>
    <row r="46" spans="2:11" ht="12.75">
      <c r="B46" s="7" t="s">
        <v>84</v>
      </c>
      <c r="C46" s="8" t="s">
        <v>87</v>
      </c>
      <c r="D46" s="9" t="s">
        <v>88</v>
      </c>
      <c r="E46" s="11">
        <v>2</v>
      </c>
      <c r="F46" s="11">
        <v>1</v>
      </c>
      <c r="G46" s="11">
        <v>0</v>
      </c>
      <c r="H46" s="26">
        <v>0</v>
      </c>
      <c r="I46">
        <v>0</v>
      </c>
      <c r="J46" s="11">
        <f t="shared" si="1"/>
        <v>0</v>
      </c>
      <c r="K46" s="12" t="e">
        <f t="shared" si="0"/>
        <v>#DIV/0!</v>
      </c>
    </row>
    <row r="47" spans="2:11" ht="12.75">
      <c r="B47" s="7" t="s">
        <v>84</v>
      </c>
      <c r="C47" s="8" t="s">
        <v>89</v>
      </c>
      <c r="D47" s="9" t="s">
        <v>90</v>
      </c>
      <c r="E47" s="11">
        <v>0</v>
      </c>
      <c r="F47" s="11">
        <v>0</v>
      </c>
      <c r="G47" s="11">
        <v>0</v>
      </c>
      <c r="H47" s="26">
        <v>0</v>
      </c>
      <c r="I47">
        <v>0</v>
      </c>
      <c r="J47" s="11">
        <f t="shared" si="1"/>
        <v>0</v>
      </c>
      <c r="K47" s="12" t="e">
        <f t="shared" si="0"/>
        <v>#DIV/0!</v>
      </c>
    </row>
    <row r="48" spans="2:11" ht="12.75">
      <c r="B48" s="20" t="s">
        <v>26</v>
      </c>
      <c r="C48" s="21"/>
      <c r="D48" s="22"/>
      <c r="E48" s="23">
        <v>5</v>
      </c>
      <c r="F48" s="23">
        <v>3</v>
      </c>
      <c r="G48" s="23">
        <v>0</v>
      </c>
      <c r="H48" s="24">
        <f>SUM(H45:H47)</f>
        <v>0</v>
      </c>
      <c r="I48" s="22">
        <v>0</v>
      </c>
      <c r="J48" s="23">
        <f t="shared" si="1"/>
        <v>0</v>
      </c>
      <c r="K48" s="25" t="e">
        <f t="shared" si="0"/>
        <v>#DIV/0!</v>
      </c>
    </row>
    <row r="49" spans="2:11" ht="12.75">
      <c r="B49" s="7" t="s">
        <v>91</v>
      </c>
      <c r="C49" s="8" t="s">
        <v>92</v>
      </c>
      <c r="D49" s="9" t="s">
        <v>93</v>
      </c>
      <c r="E49" s="11">
        <v>0</v>
      </c>
      <c r="F49" s="11">
        <v>0</v>
      </c>
      <c r="G49" s="11">
        <v>0</v>
      </c>
      <c r="H49" s="26">
        <v>0</v>
      </c>
      <c r="I49">
        <v>0</v>
      </c>
      <c r="J49" s="11">
        <f t="shared" si="1"/>
        <v>0</v>
      </c>
      <c r="K49" s="12" t="e">
        <f t="shared" si="0"/>
        <v>#DIV/0!</v>
      </c>
    </row>
    <row r="50" spans="2:11" ht="12.75">
      <c r="B50" s="7" t="s">
        <v>91</v>
      </c>
      <c r="C50" s="8" t="s">
        <v>94</v>
      </c>
      <c r="D50" s="9" t="s">
        <v>95</v>
      </c>
      <c r="E50" s="11">
        <v>3</v>
      </c>
      <c r="F50" s="11">
        <v>3</v>
      </c>
      <c r="G50" s="11">
        <v>0</v>
      </c>
      <c r="H50" s="19">
        <v>3</v>
      </c>
      <c r="I50">
        <v>3</v>
      </c>
      <c r="J50" s="11">
        <f t="shared" si="1"/>
        <v>0</v>
      </c>
      <c r="K50" s="12">
        <f t="shared" si="0"/>
        <v>0</v>
      </c>
    </row>
    <row r="51" spans="2:11" ht="12.75">
      <c r="B51" s="20" t="s">
        <v>26</v>
      </c>
      <c r="C51" s="21"/>
      <c r="D51" s="22"/>
      <c r="E51" s="23">
        <v>3</v>
      </c>
      <c r="F51" s="23">
        <v>3</v>
      </c>
      <c r="G51" s="23">
        <v>0</v>
      </c>
      <c r="H51" s="24">
        <f>SUM(H49:H50)</f>
        <v>3</v>
      </c>
      <c r="I51" s="22">
        <v>3</v>
      </c>
      <c r="J51" s="23">
        <f t="shared" si="1"/>
        <v>0</v>
      </c>
      <c r="K51" s="25">
        <f t="shared" si="0"/>
        <v>0</v>
      </c>
    </row>
    <row r="52" spans="2:11" ht="12.75">
      <c r="B52" s="7" t="s">
        <v>96</v>
      </c>
      <c r="C52" s="8" t="s">
        <v>97</v>
      </c>
      <c r="D52" s="9" t="s">
        <v>98</v>
      </c>
      <c r="E52" s="11">
        <v>21</v>
      </c>
      <c r="F52" s="11">
        <v>16</v>
      </c>
      <c r="G52" s="11">
        <v>9</v>
      </c>
      <c r="H52" s="19">
        <v>16</v>
      </c>
      <c r="I52">
        <v>9</v>
      </c>
      <c r="J52" s="11">
        <f t="shared" si="1"/>
        <v>-7</v>
      </c>
      <c r="K52" s="12">
        <f t="shared" si="0"/>
        <v>-0.4375</v>
      </c>
    </row>
    <row r="53" spans="2:11" ht="12.75">
      <c r="B53" s="20" t="s">
        <v>26</v>
      </c>
      <c r="C53" s="21"/>
      <c r="D53" s="22"/>
      <c r="E53" s="23">
        <v>21</v>
      </c>
      <c r="F53" s="23">
        <v>16</v>
      </c>
      <c r="G53" s="23">
        <v>9</v>
      </c>
      <c r="H53" s="24">
        <f>SUM(H52)</f>
        <v>16</v>
      </c>
      <c r="I53" s="22">
        <v>9</v>
      </c>
      <c r="J53" s="23">
        <f t="shared" si="1"/>
        <v>-7</v>
      </c>
      <c r="K53" s="25">
        <f t="shared" si="0"/>
        <v>-0.4375</v>
      </c>
    </row>
    <row r="54" spans="2:11" ht="12.75">
      <c r="B54" s="7" t="s">
        <v>99</v>
      </c>
      <c r="C54" s="8" t="s">
        <v>100</v>
      </c>
      <c r="D54" s="9" t="s">
        <v>101</v>
      </c>
      <c r="E54" s="11">
        <v>21</v>
      </c>
      <c r="F54" s="11">
        <v>22</v>
      </c>
      <c r="G54" s="11">
        <v>23</v>
      </c>
      <c r="H54" s="19">
        <v>32</v>
      </c>
      <c r="I54">
        <v>28</v>
      </c>
      <c r="J54" s="11">
        <f t="shared" si="1"/>
        <v>-4</v>
      </c>
      <c r="K54" s="12">
        <f t="shared" si="0"/>
        <v>-0.125</v>
      </c>
    </row>
    <row r="55" spans="2:11" ht="12.75">
      <c r="B55" s="20" t="s">
        <v>26</v>
      </c>
      <c r="C55" s="21"/>
      <c r="D55" s="22"/>
      <c r="E55" s="23">
        <v>21</v>
      </c>
      <c r="F55" s="23">
        <v>22</v>
      </c>
      <c r="G55" s="23">
        <v>23</v>
      </c>
      <c r="H55" s="24">
        <f>SUM(H54)</f>
        <v>32</v>
      </c>
      <c r="I55" s="22">
        <v>28</v>
      </c>
      <c r="J55" s="23">
        <f t="shared" si="1"/>
        <v>-4</v>
      </c>
      <c r="K55" s="25">
        <f t="shared" si="0"/>
        <v>-0.125</v>
      </c>
    </row>
    <row r="56" spans="2:11" ht="12.75">
      <c r="B56" s="7" t="s">
        <v>102</v>
      </c>
      <c r="C56" s="8" t="s">
        <v>103</v>
      </c>
      <c r="D56" s="9" t="s">
        <v>104</v>
      </c>
      <c r="E56" s="11">
        <v>52</v>
      </c>
      <c r="F56" s="11">
        <v>43</v>
      </c>
      <c r="G56" s="11">
        <v>36</v>
      </c>
      <c r="H56" s="19">
        <v>53</v>
      </c>
      <c r="I56">
        <v>106</v>
      </c>
      <c r="J56" s="11">
        <f t="shared" si="1"/>
        <v>53</v>
      </c>
      <c r="K56" s="12">
        <f t="shared" si="0"/>
        <v>1</v>
      </c>
    </row>
    <row r="57" spans="2:11" ht="12.75">
      <c r="B57" s="20" t="s">
        <v>26</v>
      </c>
      <c r="C57" s="21"/>
      <c r="D57" s="22"/>
      <c r="E57" s="23">
        <v>52</v>
      </c>
      <c r="F57" s="23">
        <v>43</v>
      </c>
      <c r="G57" s="23">
        <v>36</v>
      </c>
      <c r="H57" s="24">
        <f>SUM(H56)</f>
        <v>53</v>
      </c>
      <c r="I57" s="22">
        <v>106</v>
      </c>
      <c r="J57" s="23">
        <f t="shared" si="1"/>
        <v>53</v>
      </c>
      <c r="K57" s="25">
        <f t="shared" si="0"/>
        <v>1</v>
      </c>
    </row>
    <row r="58" spans="2:11" ht="12.75">
      <c r="B58" s="7" t="s">
        <v>105</v>
      </c>
      <c r="C58" s="8" t="s">
        <v>106</v>
      </c>
      <c r="D58" s="9" t="s">
        <v>107</v>
      </c>
      <c r="E58" s="11">
        <v>210</v>
      </c>
      <c r="F58" s="11">
        <v>177</v>
      </c>
      <c r="G58" s="11">
        <v>216</v>
      </c>
      <c r="H58" s="19">
        <v>230</v>
      </c>
      <c r="I58">
        <v>266</v>
      </c>
      <c r="J58" s="11">
        <f t="shared" si="1"/>
        <v>36</v>
      </c>
      <c r="K58" s="12">
        <f t="shared" si="0"/>
        <v>0.1565217391304348</v>
      </c>
    </row>
    <row r="59" spans="2:11" ht="12.75">
      <c r="B59" s="20" t="s">
        <v>26</v>
      </c>
      <c r="C59" s="21"/>
      <c r="D59" s="22"/>
      <c r="E59" s="23">
        <v>210</v>
      </c>
      <c r="F59" s="23">
        <v>177</v>
      </c>
      <c r="G59" s="23">
        <v>216</v>
      </c>
      <c r="H59" s="24">
        <f>SUM(H58)</f>
        <v>230</v>
      </c>
      <c r="I59" s="22">
        <v>266</v>
      </c>
      <c r="J59" s="23">
        <f t="shared" si="1"/>
        <v>36</v>
      </c>
      <c r="K59" s="25">
        <f t="shared" si="0"/>
        <v>0.1565217391304348</v>
      </c>
    </row>
    <row r="60" spans="2:11" ht="12.75">
      <c r="B60" s="7" t="s">
        <v>108</v>
      </c>
      <c r="C60" s="8" t="s">
        <v>109</v>
      </c>
      <c r="D60" s="9" t="s">
        <v>110</v>
      </c>
      <c r="E60" s="11">
        <v>7</v>
      </c>
      <c r="F60" s="11">
        <v>11</v>
      </c>
      <c r="G60" s="11">
        <v>11</v>
      </c>
      <c r="H60" s="19">
        <v>11</v>
      </c>
      <c r="I60">
        <v>10</v>
      </c>
      <c r="J60" s="11">
        <f t="shared" si="1"/>
        <v>-1</v>
      </c>
      <c r="K60" s="12">
        <f t="shared" si="0"/>
        <v>-0.09090909090909091</v>
      </c>
    </row>
    <row r="61" spans="2:11" ht="12.75">
      <c r="B61" s="20" t="s">
        <v>26</v>
      </c>
      <c r="C61" s="21"/>
      <c r="D61" s="22"/>
      <c r="E61" s="23">
        <v>7</v>
      </c>
      <c r="F61" s="23">
        <v>11</v>
      </c>
      <c r="G61" s="23">
        <v>11</v>
      </c>
      <c r="H61" s="24">
        <f>SUM(H60)</f>
        <v>11</v>
      </c>
      <c r="I61" s="22">
        <v>10</v>
      </c>
      <c r="J61" s="23">
        <f t="shared" si="1"/>
        <v>-1</v>
      </c>
      <c r="K61" s="25">
        <f t="shared" si="0"/>
        <v>-0.09090909090909091</v>
      </c>
    </row>
    <row r="62" spans="2:11" ht="12.75">
      <c r="B62" s="7" t="s">
        <v>111</v>
      </c>
      <c r="C62" s="8" t="s">
        <v>112</v>
      </c>
      <c r="D62" s="9" t="s">
        <v>113</v>
      </c>
      <c r="E62" s="11">
        <v>639</v>
      </c>
      <c r="F62" s="11">
        <v>569</v>
      </c>
      <c r="G62" s="11">
        <v>646</v>
      </c>
      <c r="H62" s="19">
        <v>671</v>
      </c>
      <c r="I62">
        <v>590</v>
      </c>
      <c r="J62" s="11">
        <f t="shared" si="1"/>
        <v>-81</v>
      </c>
      <c r="K62" s="12">
        <f t="shared" si="0"/>
        <v>-0.12071535022354694</v>
      </c>
    </row>
    <row r="63" spans="2:11" ht="12.75">
      <c r="B63" s="20" t="s">
        <v>26</v>
      </c>
      <c r="C63" s="21"/>
      <c r="D63" s="22"/>
      <c r="E63" s="23">
        <v>639</v>
      </c>
      <c r="F63" s="23">
        <v>569</v>
      </c>
      <c r="G63" s="23">
        <v>646</v>
      </c>
      <c r="H63" s="24">
        <f>SUM(H62)</f>
        <v>671</v>
      </c>
      <c r="I63" s="22">
        <v>590</v>
      </c>
      <c r="J63" s="23">
        <f t="shared" si="1"/>
        <v>-81</v>
      </c>
      <c r="K63" s="25">
        <f t="shared" si="0"/>
        <v>-0.12071535022354694</v>
      </c>
    </row>
    <row r="64" spans="2:11" ht="12.75">
      <c r="B64" s="7" t="s">
        <v>114</v>
      </c>
      <c r="C64" s="8" t="s">
        <v>115</v>
      </c>
      <c r="D64" s="9" t="s">
        <v>116</v>
      </c>
      <c r="E64" s="11">
        <v>28</v>
      </c>
      <c r="F64" s="11">
        <v>42</v>
      </c>
      <c r="G64" s="11">
        <v>26</v>
      </c>
      <c r="H64" s="19">
        <v>24</v>
      </c>
      <c r="I64">
        <v>24</v>
      </c>
      <c r="J64" s="11">
        <f t="shared" si="1"/>
        <v>0</v>
      </c>
      <c r="K64" s="12">
        <f t="shared" si="0"/>
        <v>0</v>
      </c>
    </row>
    <row r="65" spans="2:11" ht="12.75">
      <c r="B65" s="20" t="s">
        <v>26</v>
      </c>
      <c r="C65" s="21"/>
      <c r="D65" s="22"/>
      <c r="E65" s="23">
        <v>28</v>
      </c>
      <c r="F65" s="23">
        <v>42</v>
      </c>
      <c r="G65" s="23">
        <v>26</v>
      </c>
      <c r="H65" s="24">
        <f>SUM(H64)</f>
        <v>24</v>
      </c>
      <c r="I65" s="22">
        <v>24</v>
      </c>
      <c r="J65" s="23">
        <f t="shared" si="1"/>
        <v>0</v>
      </c>
      <c r="K65" s="25">
        <f t="shared" si="0"/>
        <v>0</v>
      </c>
    </row>
    <row r="66" spans="2:11" ht="12.75">
      <c r="B66" s="7" t="s">
        <v>117</v>
      </c>
      <c r="C66" s="8" t="s">
        <v>118</v>
      </c>
      <c r="D66" s="9" t="s">
        <v>119</v>
      </c>
      <c r="E66" s="11">
        <v>40</v>
      </c>
      <c r="F66" s="11">
        <v>32</v>
      </c>
      <c r="G66" s="11">
        <v>27</v>
      </c>
      <c r="H66" s="19">
        <v>38</v>
      </c>
      <c r="I66">
        <v>0</v>
      </c>
      <c r="J66" s="11">
        <f t="shared" si="1"/>
        <v>-38</v>
      </c>
      <c r="K66" s="12">
        <f t="shared" si="0"/>
        <v>-1</v>
      </c>
    </row>
    <row r="67" spans="2:11" ht="12.75">
      <c r="B67" s="7" t="s">
        <v>117</v>
      </c>
      <c r="C67" s="8" t="s">
        <v>120</v>
      </c>
      <c r="D67" s="9" t="s">
        <v>121</v>
      </c>
      <c r="E67" s="11">
        <v>10</v>
      </c>
      <c r="F67" s="11">
        <v>31</v>
      </c>
      <c r="G67" s="11">
        <v>13</v>
      </c>
      <c r="H67" s="19">
        <v>20</v>
      </c>
      <c r="I67">
        <v>33</v>
      </c>
      <c r="J67" s="11">
        <f t="shared" si="1"/>
        <v>13</v>
      </c>
      <c r="K67" s="12">
        <f t="shared" si="0"/>
        <v>0.65</v>
      </c>
    </row>
    <row r="68" spans="2:11" ht="12.75">
      <c r="B68" s="7" t="s">
        <v>117</v>
      </c>
      <c r="C68" s="8" t="s">
        <v>122</v>
      </c>
      <c r="D68" s="9" t="s">
        <v>123</v>
      </c>
      <c r="E68" s="11">
        <v>12</v>
      </c>
      <c r="F68" s="11">
        <v>20</v>
      </c>
      <c r="G68" s="11">
        <v>21</v>
      </c>
      <c r="H68" s="19">
        <v>19</v>
      </c>
      <c r="I68">
        <v>9</v>
      </c>
      <c r="J68" s="11">
        <f t="shared" si="1"/>
        <v>-10</v>
      </c>
      <c r="K68" s="12">
        <f aca="true" t="shared" si="2" ref="K68:K131">J68/H68</f>
        <v>-0.5263157894736842</v>
      </c>
    </row>
    <row r="69" spans="2:11" ht="12.75">
      <c r="B69" s="7" t="s">
        <v>117</v>
      </c>
      <c r="C69" s="8" t="s">
        <v>124</v>
      </c>
      <c r="D69" s="9" t="s">
        <v>125</v>
      </c>
      <c r="E69" s="11">
        <v>9</v>
      </c>
      <c r="F69" s="11">
        <v>13</v>
      </c>
      <c r="G69" s="11">
        <v>15</v>
      </c>
      <c r="H69" s="19">
        <v>8</v>
      </c>
      <c r="I69">
        <v>17</v>
      </c>
      <c r="J69" s="11">
        <f aca="true" t="shared" si="3" ref="J69:J132">I69-H69</f>
        <v>9</v>
      </c>
      <c r="K69" s="12">
        <f t="shared" si="2"/>
        <v>1.125</v>
      </c>
    </row>
    <row r="70" spans="2:11" ht="12.75">
      <c r="B70" s="7" t="s">
        <v>117</v>
      </c>
      <c r="C70" s="8" t="s">
        <v>126</v>
      </c>
      <c r="D70" s="9" t="s">
        <v>127</v>
      </c>
      <c r="E70" s="11">
        <v>17</v>
      </c>
      <c r="F70" s="11">
        <v>0</v>
      </c>
      <c r="G70" s="11">
        <v>0</v>
      </c>
      <c r="H70" s="26">
        <v>0</v>
      </c>
      <c r="I70">
        <v>0</v>
      </c>
      <c r="J70" s="11">
        <f t="shared" si="3"/>
        <v>0</v>
      </c>
      <c r="K70" s="12" t="e">
        <f t="shared" si="2"/>
        <v>#DIV/0!</v>
      </c>
    </row>
    <row r="71" spans="2:11" ht="12.75">
      <c r="B71" s="20" t="s">
        <v>26</v>
      </c>
      <c r="C71" s="21"/>
      <c r="D71" s="22"/>
      <c r="E71" s="23">
        <v>88</v>
      </c>
      <c r="F71" s="23">
        <v>96</v>
      </c>
      <c r="G71" s="23">
        <v>76</v>
      </c>
      <c r="H71" s="24">
        <f>SUM(H66:H70)</f>
        <v>85</v>
      </c>
      <c r="I71" s="22">
        <f>SUM(I66:I70)</f>
        <v>59</v>
      </c>
      <c r="J71" s="23">
        <f t="shared" si="3"/>
        <v>-26</v>
      </c>
      <c r="K71" s="25">
        <f t="shared" si="2"/>
        <v>-0.3058823529411765</v>
      </c>
    </row>
    <row r="72" spans="2:11" ht="12.75">
      <c r="B72" s="7" t="s">
        <v>128</v>
      </c>
      <c r="C72" s="8" t="s">
        <v>129</v>
      </c>
      <c r="D72" s="9" t="s">
        <v>130</v>
      </c>
      <c r="E72" s="11">
        <v>9</v>
      </c>
      <c r="F72" s="11">
        <v>20</v>
      </c>
      <c r="G72" s="11">
        <v>24</v>
      </c>
      <c r="H72" s="19">
        <v>14</v>
      </c>
      <c r="I72">
        <v>7</v>
      </c>
      <c r="J72" s="11">
        <f t="shared" si="3"/>
        <v>-7</v>
      </c>
      <c r="K72" s="12">
        <f t="shared" si="2"/>
        <v>-0.5</v>
      </c>
    </row>
    <row r="73" spans="2:11" ht="12.75">
      <c r="B73" s="7" t="s">
        <v>128</v>
      </c>
      <c r="C73" s="8" t="s">
        <v>131</v>
      </c>
      <c r="D73" s="9" t="s">
        <v>132</v>
      </c>
      <c r="E73" s="11">
        <v>88</v>
      </c>
      <c r="F73" s="11">
        <v>67</v>
      </c>
      <c r="G73" s="11">
        <v>75</v>
      </c>
      <c r="H73" s="19">
        <v>65</v>
      </c>
      <c r="I73">
        <v>61</v>
      </c>
      <c r="J73" s="11">
        <f t="shared" si="3"/>
        <v>-4</v>
      </c>
      <c r="K73" s="12">
        <f t="shared" si="2"/>
        <v>-0.06153846153846154</v>
      </c>
    </row>
    <row r="74" spans="2:11" ht="12.75">
      <c r="B74" s="7" t="s">
        <v>128</v>
      </c>
      <c r="C74" s="8" t="s">
        <v>133</v>
      </c>
      <c r="D74" s="9" t="s">
        <v>134</v>
      </c>
      <c r="E74" s="11">
        <v>116</v>
      </c>
      <c r="F74" s="11">
        <v>92</v>
      </c>
      <c r="G74" s="11">
        <v>105</v>
      </c>
      <c r="H74" s="19">
        <v>118</v>
      </c>
      <c r="I74">
        <v>119</v>
      </c>
      <c r="J74" s="11">
        <f t="shared" si="3"/>
        <v>1</v>
      </c>
      <c r="K74" s="12">
        <f t="shared" si="2"/>
        <v>0.00847457627118644</v>
      </c>
    </row>
    <row r="75" spans="2:11" ht="12.75">
      <c r="B75" s="7" t="s">
        <v>128</v>
      </c>
      <c r="C75" s="8" t="s">
        <v>135</v>
      </c>
      <c r="D75" s="9" t="s">
        <v>136</v>
      </c>
      <c r="E75" s="11">
        <v>51</v>
      </c>
      <c r="F75" s="11">
        <v>0</v>
      </c>
      <c r="G75" s="11">
        <v>48</v>
      </c>
      <c r="H75" s="19">
        <v>20</v>
      </c>
      <c r="I75">
        <v>48</v>
      </c>
      <c r="J75" s="11">
        <f t="shared" si="3"/>
        <v>28</v>
      </c>
      <c r="K75" s="12">
        <f t="shared" si="2"/>
        <v>1.4</v>
      </c>
    </row>
    <row r="76" spans="2:11" ht="12.75">
      <c r="B76" s="7" t="s">
        <v>128</v>
      </c>
      <c r="C76" s="8" t="s">
        <v>137</v>
      </c>
      <c r="D76" s="9" t="s">
        <v>138</v>
      </c>
      <c r="E76" s="11">
        <v>954</v>
      </c>
      <c r="F76" s="11">
        <v>911</v>
      </c>
      <c r="G76" s="11">
        <v>918</v>
      </c>
      <c r="H76" s="19">
        <v>628</v>
      </c>
      <c r="I76">
        <v>854</v>
      </c>
      <c r="J76" s="11">
        <f t="shared" si="3"/>
        <v>226</v>
      </c>
      <c r="K76" s="12">
        <f t="shared" si="2"/>
        <v>0.35987261146496813</v>
      </c>
    </row>
    <row r="77" spans="2:11" ht="12.75">
      <c r="B77" s="7" t="s">
        <v>128</v>
      </c>
      <c r="C77" s="8" t="s">
        <v>139</v>
      </c>
      <c r="D77" s="9" t="s">
        <v>140</v>
      </c>
      <c r="E77" s="11">
        <v>23</v>
      </c>
      <c r="F77" s="11">
        <v>18</v>
      </c>
      <c r="G77" s="11">
        <v>13</v>
      </c>
      <c r="H77" s="19">
        <v>21</v>
      </c>
      <c r="I77">
        <v>19</v>
      </c>
      <c r="J77" s="11">
        <f t="shared" si="3"/>
        <v>-2</v>
      </c>
      <c r="K77" s="12">
        <f t="shared" si="2"/>
        <v>-0.09523809523809523</v>
      </c>
    </row>
    <row r="78" spans="2:11" ht="12.75">
      <c r="B78" s="7" t="s">
        <v>128</v>
      </c>
      <c r="C78" s="8" t="s">
        <v>141</v>
      </c>
      <c r="D78" s="9" t="s">
        <v>142</v>
      </c>
      <c r="E78" s="11">
        <v>12</v>
      </c>
      <c r="F78" s="11">
        <v>10</v>
      </c>
      <c r="G78" s="11">
        <v>6</v>
      </c>
      <c r="H78" s="19">
        <v>4</v>
      </c>
      <c r="I78">
        <v>5</v>
      </c>
      <c r="J78" s="11">
        <f t="shared" si="3"/>
        <v>1</v>
      </c>
      <c r="K78" s="12">
        <f t="shared" si="2"/>
        <v>0.25</v>
      </c>
    </row>
    <row r="79" spans="2:11" ht="12.75">
      <c r="B79" s="7" t="s">
        <v>128</v>
      </c>
      <c r="C79" s="8" t="s">
        <v>143</v>
      </c>
      <c r="D79" s="9" t="s">
        <v>144</v>
      </c>
      <c r="E79" s="11">
        <v>327</v>
      </c>
      <c r="F79" s="11">
        <v>0</v>
      </c>
      <c r="G79" s="11">
        <v>20</v>
      </c>
      <c r="H79" s="26">
        <v>0</v>
      </c>
      <c r="I79">
        <v>445</v>
      </c>
      <c r="J79" s="11">
        <f t="shared" si="3"/>
        <v>445</v>
      </c>
      <c r="K79" s="12" t="e">
        <f t="shared" si="2"/>
        <v>#DIV/0!</v>
      </c>
    </row>
    <row r="80" spans="2:11" ht="12.75">
      <c r="B80" s="7" t="s">
        <v>128</v>
      </c>
      <c r="C80" s="8" t="s">
        <v>145</v>
      </c>
      <c r="D80" s="9" t="s">
        <v>146</v>
      </c>
      <c r="E80" s="11">
        <v>19</v>
      </c>
      <c r="F80" s="11">
        <v>11</v>
      </c>
      <c r="G80" s="11">
        <v>21</v>
      </c>
      <c r="H80" s="19">
        <v>14</v>
      </c>
      <c r="I80">
        <v>12</v>
      </c>
      <c r="J80" s="11">
        <f t="shared" si="3"/>
        <v>-2</v>
      </c>
      <c r="K80" s="12">
        <f t="shared" si="2"/>
        <v>-0.14285714285714285</v>
      </c>
    </row>
    <row r="81" spans="2:11" ht="12.75">
      <c r="B81" s="7" t="s">
        <v>128</v>
      </c>
      <c r="C81" s="8" t="s">
        <v>147</v>
      </c>
      <c r="D81" s="9" t="s">
        <v>148</v>
      </c>
      <c r="E81" s="11">
        <v>39</v>
      </c>
      <c r="F81" s="11">
        <v>37</v>
      </c>
      <c r="G81" s="11">
        <v>3</v>
      </c>
      <c r="H81" s="19">
        <v>25</v>
      </c>
      <c r="I81">
        <v>35</v>
      </c>
      <c r="J81" s="11">
        <f t="shared" si="3"/>
        <v>10</v>
      </c>
      <c r="K81" s="12">
        <f t="shared" si="2"/>
        <v>0.4</v>
      </c>
    </row>
    <row r="82" spans="2:11" ht="12.75">
      <c r="B82" s="7" t="s">
        <v>128</v>
      </c>
      <c r="C82" s="8" t="s">
        <v>149</v>
      </c>
      <c r="D82" s="9" t="s">
        <v>150</v>
      </c>
      <c r="E82" s="11">
        <v>9</v>
      </c>
      <c r="F82" s="11">
        <v>0</v>
      </c>
      <c r="G82" s="11">
        <v>103</v>
      </c>
      <c r="H82" s="19">
        <v>6</v>
      </c>
      <c r="I82">
        <v>8</v>
      </c>
      <c r="J82" s="11">
        <f t="shared" si="3"/>
        <v>2</v>
      </c>
      <c r="K82" s="12">
        <f t="shared" si="2"/>
        <v>0.3333333333333333</v>
      </c>
    </row>
    <row r="83" spans="2:11" ht="12.75">
      <c r="B83" s="7" t="s">
        <v>128</v>
      </c>
      <c r="C83" s="8" t="s">
        <v>151</v>
      </c>
      <c r="D83" s="9" t="s">
        <v>152</v>
      </c>
      <c r="E83" s="11">
        <v>125</v>
      </c>
      <c r="F83" s="11">
        <v>92</v>
      </c>
      <c r="G83" s="11">
        <v>336</v>
      </c>
      <c r="H83" s="19">
        <v>114</v>
      </c>
      <c r="I83">
        <v>106</v>
      </c>
      <c r="J83" s="11">
        <f t="shared" si="3"/>
        <v>-8</v>
      </c>
      <c r="K83" s="12">
        <f t="shared" si="2"/>
        <v>-0.07017543859649122</v>
      </c>
    </row>
    <row r="84" spans="2:11" ht="12.75">
      <c r="B84" s="7" t="s">
        <v>128</v>
      </c>
      <c r="C84" s="8" t="s">
        <v>153</v>
      </c>
      <c r="D84" s="9" t="s">
        <v>154</v>
      </c>
      <c r="E84" s="11">
        <v>305</v>
      </c>
      <c r="F84" s="11">
        <v>286</v>
      </c>
      <c r="G84" s="11">
        <v>2</v>
      </c>
      <c r="H84" s="26">
        <v>0</v>
      </c>
      <c r="I84">
        <v>311</v>
      </c>
      <c r="J84" s="11">
        <f t="shared" si="3"/>
        <v>311</v>
      </c>
      <c r="K84" s="12" t="e">
        <f t="shared" si="2"/>
        <v>#DIV/0!</v>
      </c>
    </row>
    <row r="85" spans="2:11" ht="12.75">
      <c r="B85" s="7" t="s">
        <v>128</v>
      </c>
      <c r="C85" s="8" t="s">
        <v>155</v>
      </c>
      <c r="D85" s="9" t="s">
        <v>156</v>
      </c>
      <c r="E85" s="11">
        <v>0</v>
      </c>
      <c r="F85" s="11">
        <v>3</v>
      </c>
      <c r="G85" s="11">
        <v>0</v>
      </c>
      <c r="H85" s="19">
        <v>1</v>
      </c>
      <c r="I85">
        <v>1</v>
      </c>
      <c r="J85" s="11">
        <f t="shared" si="3"/>
        <v>0</v>
      </c>
      <c r="K85" s="12">
        <f t="shared" si="2"/>
        <v>0</v>
      </c>
    </row>
    <row r="86" spans="2:11" ht="12.75">
      <c r="B86" s="7" t="s">
        <v>128</v>
      </c>
      <c r="C86" s="8" t="s">
        <v>157</v>
      </c>
      <c r="D86" s="9" t="s">
        <v>158</v>
      </c>
      <c r="E86" s="11">
        <v>0</v>
      </c>
      <c r="F86" s="11">
        <v>0</v>
      </c>
      <c r="G86" s="11">
        <v>0</v>
      </c>
      <c r="H86" s="26">
        <v>0</v>
      </c>
      <c r="I86">
        <v>0</v>
      </c>
      <c r="J86" s="11">
        <f t="shared" si="3"/>
        <v>0</v>
      </c>
      <c r="K86" s="12" t="e">
        <f t="shared" si="2"/>
        <v>#DIV/0!</v>
      </c>
    </row>
    <row r="87" spans="2:11" ht="12.75">
      <c r="B87" s="20" t="s">
        <v>26</v>
      </c>
      <c r="C87" s="21"/>
      <c r="D87" s="22"/>
      <c r="E87" s="23">
        <v>2077</v>
      </c>
      <c r="F87" s="23">
        <v>1547</v>
      </c>
      <c r="G87" s="23">
        <v>1674</v>
      </c>
      <c r="H87" s="24">
        <f>SUM(H72:H86)</f>
        <v>1030</v>
      </c>
      <c r="I87" s="22">
        <f>SUM(I72:I86)</f>
        <v>2031</v>
      </c>
      <c r="J87" s="23">
        <f t="shared" si="3"/>
        <v>1001</v>
      </c>
      <c r="K87" s="25">
        <f t="shared" si="2"/>
        <v>0.9718446601941747</v>
      </c>
    </row>
    <row r="88" spans="2:11" ht="12.75">
      <c r="B88" s="7" t="s">
        <v>159</v>
      </c>
      <c r="C88" s="8" t="s">
        <v>160</v>
      </c>
      <c r="D88" s="9" t="s">
        <v>161</v>
      </c>
      <c r="E88" s="11">
        <v>111</v>
      </c>
      <c r="F88" s="11">
        <v>88</v>
      </c>
      <c r="G88" s="11">
        <v>97</v>
      </c>
      <c r="H88" s="19">
        <v>80</v>
      </c>
      <c r="I88">
        <v>95</v>
      </c>
      <c r="J88" s="11">
        <f t="shared" si="3"/>
        <v>15</v>
      </c>
      <c r="K88" s="12">
        <f t="shared" si="2"/>
        <v>0.1875</v>
      </c>
    </row>
    <row r="89" spans="2:11" ht="12.75">
      <c r="B89" s="7" t="s">
        <v>159</v>
      </c>
      <c r="C89" s="8" t="s">
        <v>162</v>
      </c>
      <c r="D89" s="9" t="s">
        <v>163</v>
      </c>
      <c r="E89" s="11">
        <v>35</v>
      </c>
      <c r="F89" s="11">
        <v>28</v>
      </c>
      <c r="G89" s="11">
        <v>42</v>
      </c>
      <c r="H89" s="19">
        <v>35</v>
      </c>
      <c r="I89">
        <v>44</v>
      </c>
      <c r="J89" s="11">
        <f t="shared" si="3"/>
        <v>9</v>
      </c>
      <c r="K89" s="12">
        <f t="shared" si="2"/>
        <v>0.2571428571428571</v>
      </c>
    </row>
    <row r="90" spans="2:11" ht="12.75">
      <c r="B90" s="7" t="s">
        <v>159</v>
      </c>
      <c r="C90" s="8" t="s">
        <v>164</v>
      </c>
      <c r="D90" s="9" t="s">
        <v>165</v>
      </c>
      <c r="E90" s="11">
        <v>17</v>
      </c>
      <c r="F90" s="11">
        <v>17</v>
      </c>
      <c r="G90" s="11">
        <v>15</v>
      </c>
      <c r="H90" s="19">
        <v>14</v>
      </c>
      <c r="I90">
        <v>12</v>
      </c>
      <c r="J90" s="11">
        <f t="shared" si="3"/>
        <v>-2</v>
      </c>
      <c r="K90" s="12">
        <f t="shared" si="2"/>
        <v>-0.14285714285714285</v>
      </c>
    </row>
    <row r="91" spans="2:11" ht="12.75">
      <c r="B91" s="20" t="s">
        <v>26</v>
      </c>
      <c r="C91" s="21"/>
      <c r="D91" s="22"/>
      <c r="E91" s="23">
        <v>163</v>
      </c>
      <c r="F91" s="23">
        <v>133</v>
      </c>
      <c r="G91" s="23">
        <v>154</v>
      </c>
      <c r="H91" s="24">
        <f>SUM(H88:H90)</f>
        <v>129</v>
      </c>
      <c r="I91" s="22">
        <f>SUM(I88:I90)</f>
        <v>151</v>
      </c>
      <c r="J91" s="23">
        <f t="shared" si="3"/>
        <v>22</v>
      </c>
      <c r="K91" s="25">
        <f t="shared" si="2"/>
        <v>0.17054263565891473</v>
      </c>
    </row>
    <row r="92" spans="2:11" ht="12.75">
      <c r="B92" s="7" t="s">
        <v>166</v>
      </c>
      <c r="C92" s="8" t="s">
        <v>167</v>
      </c>
      <c r="D92" s="9" t="s">
        <v>168</v>
      </c>
      <c r="E92" s="11">
        <v>20</v>
      </c>
      <c r="F92" s="11">
        <v>7</v>
      </c>
      <c r="G92" s="11">
        <v>0</v>
      </c>
      <c r="H92" s="19">
        <v>6</v>
      </c>
      <c r="I92">
        <v>4</v>
      </c>
      <c r="J92" s="11">
        <f t="shared" si="3"/>
        <v>-2</v>
      </c>
      <c r="K92" s="12">
        <f t="shared" si="2"/>
        <v>-0.3333333333333333</v>
      </c>
    </row>
    <row r="93" spans="2:11" ht="12.75">
      <c r="B93" s="7" t="s">
        <v>166</v>
      </c>
      <c r="C93" s="8" t="s">
        <v>169</v>
      </c>
      <c r="D93" s="9" t="s">
        <v>170</v>
      </c>
      <c r="E93" s="11">
        <v>29</v>
      </c>
      <c r="F93" s="11">
        <v>33</v>
      </c>
      <c r="G93" s="11">
        <v>46</v>
      </c>
      <c r="H93" s="19">
        <v>32</v>
      </c>
      <c r="I93">
        <v>38</v>
      </c>
      <c r="J93" s="11">
        <f t="shared" si="3"/>
        <v>6</v>
      </c>
      <c r="K93" s="12">
        <f t="shared" si="2"/>
        <v>0.1875</v>
      </c>
    </row>
    <row r="94" spans="2:11" ht="12.75">
      <c r="B94" s="7" t="s">
        <v>166</v>
      </c>
      <c r="C94" s="8" t="s">
        <v>171</v>
      </c>
      <c r="D94" s="9" t="s">
        <v>172</v>
      </c>
      <c r="E94" s="11">
        <v>25</v>
      </c>
      <c r="F94" s="11">
        <v>32</v>
      </c>
      <c r="G94" s="11">
        <v>12</v>
      </c>
      <c r="H94" s="19">
        <v>21</v>
      </c>
      <c r="I94">
        <v>21</v>
      </c>
      <c r="J94" s="11">
        <f t="shared" si="3"/>
        <v>0</v>
      </c>
      <c r="K94" s="12">
        <f t="shared" si="2"/>
        <v>0</v>
      </c>
    </row>
    <row r="95" spans="2:11" ht="12.75">
      <c r="B95" s="20" t="s">
        <v>26</v>
      </c>
      <c r="C95" s="21"/>
      <c r="D95" s="22"/>
      <c r="E95" s="23">
        <v>74</v>
      </c>
      <c r="F95" s="23">
        <v>72</v>
      </c>
      <c r="G95" s="23">
        <v>58</v>
      </c>
      <c r="H95" s="24">
        <f>SUM(H92:H94)</f>
        <v>59</v>
      </c>
      <c r="I95" s="22">
        <f>SUM(I92:I94)</f>
        <v>63</v>
      </c>
      <c r="J95" s="23">
        <f t="shared" si="3"/>
        <v>4</v>
      </c>
      <c r="K95" s="25">
        <f t="shared" si="2"/>
        <v>0.06779661016949153</v>
      </c>
    </row>
    <row r="96" spans="2:11" ht="12.75">
      <c r="B96" s="7" t="s">
        <v>173</v>
      </c>
      <c r="C96" s="8" t="s">
        <v>174</v>
      </c>
      <c r="D96" s="9" t="s">
        <v>175</v>
      </c>
      <c r="E96" s="11">
        <v>1</v>
      </c>
      <c r="F96" s="11">
        <v>2</v>
      </c>
      <c r="G96" s="11">
        <v>0</v>
      </c>
      <c r="H96" s="26">
        <v>0</v>
      </c>
      <c r="I96">
        <v>0</v>
      </c>
      <c r="J96" s="11">
        <f t="shared" si="3"/>
        <v>0</v>
      </c>
      <c r="K96" s="12" t="e">
        <f t="shared" si="2"/>
        <v>#DIV/0!</v>
      </c>
    </row>
    <row r="97" spans="2:11" ht="12.75">
      <c r="B97" s="20" t="s">
        <v>26</v>
      </c>
      <c r="C97" s="21"/>
      <c r="D97" s="22"/>
      <c r="E97" s="23">
        <v>1</v>
      </c>
      <c r="F97" s="23">
        <v>2</v>
      </c>
      <c r="G97" s="23">
        <v>0</v>
      </c>
      <c r="H97" s="24">
        <f>SUM(H96)</f>
        <v>0</v>
      </c>
      <c r="I97" s="22">
        <v>0</v>
      </c>
      <c r="J97" s="23">
        <f t="shared" si="3"/>
        <v>0</v>
      </c>
      <c r="K97" s="25" t="e">
        <f>J97/H97</f>
        <v>#DIV/0!</v>
      </c>
    </row>
    <row r="98" spans="2:11" ht="12.75">
      <c r="B98" s="7" t="s">
        <v>176</v>
      </c>
      <c r="C98" s="8" t="s">
        <v>177</v>
      </c>
      <c r="D98" s="9" t="s">
        <v>178</v>
      </c>
      <c r="E98" s="11">
        <v>20</v>
      </c>
      <c r="F98" s="11">
        <v>26</v>
      </c>
      <c r="G98" s="11">
        <v>16</v>
      </c>
      <c r="H98" s="19">
        <v>20</v>
      </c>
      <c r="I98">
        <v>24</v>
      </c>
      <c r="J98" s="11">
        <f t="shared" si="3"/>
        <v>4</v>
      </c>
      <c r="K98" s="12">
        <f t="shared" si="2"/>
        <v>0.2</v>
      </c>
    </row>
    <row r="99" spans="2:11" ht="12.75">
      <c r="B99" s="7" t="s">
        <v>176</v>
      </c>
      <c r="C99" s="8" t="s">
        <v>179</v>
      </c>
      <c r="D99" s="9" t="s">
        <v>180</v>
      </c>
      <c r="E99" s="11">
        <v>32</v>
      </c>
      <c r="F99" s="11">
        <v>57</v>
      </c>
      <c r="G99" s="11">
        <v>71</v>
      </c>
      <c r="H99" s="19">
        <v>49</v>
      </c>
      <c r="I99">
        <v>19</v>
      </c>
      <c r="J99" s="11">
        <f t="shared" si="3"/>
        <v>-30</v>
      </c>
      <c r="K99" s="12">
        <f t="shared" si="2"/>
        <v>-0.6122448979591837</v>
      </c>
    </row>
    <row r="100" spans="2:11" ht="12.75">
      <c r="B100" s="20" t="s">
        <v>26</v>
      </c>
      <c r="C100" s="21"/>
      <c r="D100" s="22"/>
      <c r="E100" s="23">
        <v>52</v>
      </c>
      <c r="F100" s="23">
        <v>83</v>
      </c>
      <c r="G100" s="23">
        <v>87</v>
      </c>
      <c r="H100" s="24">
        <f>SUM(H98:H99)</f>
        <v>69</v>
      </c>
      <c r="I100" s="22">
        <f>SUM(I98:I99)</f>
        <v>43</v>
      </c>
      <c r="J100" s="23">
        <f t="shared" si="3"/>
        <v>-26</v>
      </c>
      <c r="K100" s="25">
        <f t="shared" si="2"/>
        <v>-0.37681159420289856</v>
      </c>
    </row>
    <row r="101" spans="2:11" ht="12.75">
      <c r="B101" s="7" t="s">
        <v>181</v>
      </c>
      <c r="C101" s="8" t="s">
        <v>182</v>
      </c>
      <c r="D101" s="9" t="s">
        <v>183</v>
      </c>
      <c r="E101" s="11">
        <v>42</v>
      </c>
      <c r="F101" s="11">
        <v>32</v>
      </c>
      <c r="G101" s="11">
        <v>31</v>
      </c>
      <c r="H101" s="19">
        <v>15</v>
      </c>
      <c r="I101">
        <v>28</v>
      </c>
      <c r="J101" s="11">
        <f t="shared" si="3"/>
        <v>13</v>
      </c>
      <c r="K101" s="12">
        <f t="shared" si="2"/>
        <v>0.8666666666666667</v>
      </c>
    </row>
    <row r="102" spans="2:11" ht="12.75">
      <c r="B102" s="20" t="s">
        <v>26</v>
      </c>
      <c r="C102" s="21"/>
      <c r="D102" s="22"/>
      <c r="E102" s="23">
        <v>42</v>
      </c>
      <c r="F102" s="23">
        <v>32</v>
      </c>
      <c r="G102" s="23">
        <v>31</v>
      </c>
      <c r="H102" s="24">
        <f>SUM(H101)</f>
        <v>15</v>
      </c>
      <c r="I102" s="22">
        <v>28</v>
      </c>
      <c r="J102" s="23">
        <f t="shared" si="3"/>
        <v>13</v>
      </c>
      <c r="K102" s="25">
        <f t="shared" si="2"/>
        <v>0.8666666666666667</v>
      </c>
    </row>
    <row r="103" spans="2:11" ht="12.75">
      <c r="B103" s="7" t="s">
        <v>184</v>
      </c>
      <c r="C103" s="8" t="s">
        <v>185</v>
      </c>
      <c r="D103" s="9" t="s">
        <v>186</v>
      </c>
      <c r="E103" s="11">
        <v>5</v>
      </c>
      <c r="F103" s="11">
        <v>5</v>
      </c>
      <c r="G103" s="11">
        <v>4</v>
      </c>
      <c r="H103" s="19">
        <v>12</v>
      </c>
      <c r="I103">
        <v>0</v>
      </c>
      <c r="J103" s="11">
        <f t="shared" si="3"/>
        <v>-12</v>
      </c>
      <c r="K103" s="12">
        <f t="shared" si="2"/>
        <v>-1</v>
      </c>
    </row>
    <row r="104" spans="2:11" ht="12.75">
      <c r="B104" s="20" t="s">
        <v>26</v>
      </c>
      <c r="C104" s="21"/>
      <c r="D104" s="22"/>
      <c r="E104" s="23">
        <v>5</v>
      </c>
      <c r="F104" s="23">
        <v>5</v>
      </c>
      <c r="G104" s="23">
        <v>4</v>
      </c>
      <c r="H104" s="24">
        <f>SUM(H103)</f>
        <v>12</v>
      </c>
      <c r="I104" s="22">
        <v>0</v>
      </c>
      <c r="J104" s="23">
        <f t="shared" si="3"/>
        <v>-12</v>
      </c>
      <c r="K104" s="25">
        <f t="shared" si="2"/>
        <v>-1</v>
      </c>
    </row>
    <row r="105" spans="2:11" ht="12.75">
      <c r="B105" s="7" t="s">
        <v>187</v>
      </c>
      <c r="C105" s="8" t="s">
        <v>188</v>
      </c>
      <c r="D105" s="9" t="s">
        <v>189</v>
      </c>
      <c r="E105" s="11">
        <v>38</v>
      </c>
      <c r="F105" s="11">
        <v>18</v>
      </c>
      <c r="G105" s="11">
        <v>15</v>
      </c>
      <c r="H105" s="19">
        <v>17</v>
      </c>
      <c r="I105">
        <v>12</v>
      </c>
      <c r="J105" s="11">
        <f t="shared" si="3"/>
        <v>-5</v>
      </c>
      <c r="K105" s="12">
        <f t="shared" si="2"/>
        <v>-0.29411764705882354</v>
      </c>
    </row>
    <row r="106" spans="2:11" ht="12.75">
      <c r="B106" s="7" t="s">
        <v>187</v>
      </c>
      <c r="C106" s="8" t="s">
        <v>190</v>
      </c>
      <c r="D106" s="9" t="s">
        <v>191</v>
      </c>
      <c r="E106" s="11">
        <v>14</v>
      </c>
      <c r="F106" s="11">
        <v>16</v>
      </c>
      <c r="G106" s="11">
        <v>0</v>
      </c>
      <c r="H106" s="26">
        <v>0</v>
      </c>
      <c r="I106">
        <v>0</v>
      </c>
      <c r="J106" s="11">
        <f t="shared" si="3"/>
        <v>0</v>
      </c>
      <c r="K106" s="12" t="e">
        <f t="shared" si="2"/>
        <v>#DIV/0!</v>
      </c>
    </row>
    <row r="107" spans="2:11" ht="12.75">
      <c r="B107" s="20" t="s">
        <v>26</v>
      </c>
      <c r="C107" s="21"/>
      <c r="D107" s="22"/>
      <c r="E107" s="23">
        <v>52</v>
      </c>
      <c r="F107" s="23">
        <v>34</v>
      </c>
      <c r="G107" s="23">
        <v>15</v>
      </c>
      <c r="H107" s="24">
        <f>SUM(H105:H106)</f>
        <v>17</v>
      </c>
      <c r="I107" s="22">
        <v>12</v>
      </c>
      <c r="J107" s="23">
        <f t="shared" si="3"/>
        <v>-5</v>
      </c>
      <c r="K107" s="25">
        <f t="shared" si="2"/>
        <v>-0.29411764705882354</v>
      </c>
    </row>
    <row r="108" spans="2:11" ht="12.75">
      <c r="B108" s="7" t="s">
        <v>192</v>
      </c>
      <c r="C108" s="8" t="s">
        <v>193</v>
      </c>
      <c r="D108" s="9" t="s">
        <v>194</v>
      </c>
      <c r="E108" s="11">
        <v>4</v>
      </c>
      <c r="F108" s="11">
        <v>1</v>
      </c>
      <c r="G108" s="11">
        <v>0</v>
      </c>
      <c r="H108" s="19">
        <v>5</v>
      </c>
      <c r="I108">
        <v>4</v>
      </c>
      <c r="J108" s="11">
        <f t="shared" si="3"/>
        <v>-1</v>
      </c>
      <c r="K108" s="12">
        <f t="shared" si="2"/>
        <v>-0.2</v>
      </c>
    </row>
    <row r="109" spans="2:11" ht="12.75">
      <c r="B109" s="20" t="s">
        <v>26</v>
      </c>
      <c r="C109" s="21"/>
      <c r="D109" s="22"/>
      <c r="E109" s="23">
        <v>4</v>
      </c>
      <c r="F109" s="23">
        <v>1</v>
      </c>
      <c r="G109" s="23">
        <v>0</v>
      </c>
      <c r="H109" s="24">
        <f>SUM(H108)</f>
        <v>5</v>
      </c>
      <c r="I109" s="22">
        <v>4</v>
      </c>
      <c r="J109" s="23">
        <f t="shared" si="3"/>
        <v>-1</v>
      </c>
      <c r="K109" s="25">
        <f t="shared" si="2"/>
        <v>-0.2</v>
      </c>
    </row>
    <row r="110" spans="2:11" ht="12.75">
      <c r="B110" s="7" t="s">
        <v>195</v>
      </c>
      <c r="C110" s="8" t="s">
        <v>196</v>
      </c>
      <c r="D110" s="9" t="s">
        <v>197</v>
      </c>
      <c r="E110" s="11">
        <v>969</v>
      </c>
      <c r="F110" s="11">
        <v>371</v>
      </c>
      <c r="G110" s="11">
        <v>335</v>
      </c>
      <c r="H110" s="19">
        <v>278</v>
      </c>
      <c r="I110">
        <v>367</v>
      </c>
      <c r="J110" s="11">
        <f t="shared" si="3"/>
        <v>89</v>
      </c>
      <c r="K110" s="12">
        <f t="shared" si="2"/>
        <v>0.32014388489208634</v>
      </c>
    </row>
    <row r="111" spans="2:11" ht="12.75">
      <c r="B111" s="20" t="s">
        <v>26</v>
      </c>
      <c r="C111" s="21"/>
      <c r="D111" s="22"/>
      <c r="E111" s="23">
        <v>969</v>
      </c>
      <c r="F111" s="23">
        <v>371</v>
      </c>
      <c r="G111" s="23">
        <v>335</v>
      </c>
      <c r="H111" s="24">
        <f>SUM(H110)</f>
        <v>278</v>
      </c>
      <c r="I111" s="22">
        <v>367</v>
      </c>
      <c r="J111" s="23">
        <f t="shared" si="3"/>
        <v>89</v>
      </c>
      <c r="K111" s="25">
        <f t="shared" si="2"/>
        <v>0.32014388489208634</v>
      </c>
    </row>
    <row r="112" spans="2:11" ht="12.75">
      <c r="B112" s="7" t="s">
        <v>198</v>
      </c>
      <c r="C112" s="8" t="s">
        <v>199</v>
      </c>
      <c r="D112" s="9" t="s">
        <v>200</v>
      </c>
      <c r="E112" s="11">
        <v>0</v>
      </c>
      <c r="F112" s="11">
        <v>0</v>
      </c>
      <c r="G112" s="11">
        <v>0</v>
      </c>
      <c r="H112" s="26">
        <v>0</v>
      </c>
      <c r="I112">
        <v>0</v>
      </c>
      <c r="J112" s="11">
        <f t="shared" si="3"/>
        <v>0</v>
      </c>
      <c r="K112" s="12" t="e">
        <f t="shared" si="2"/>
        <v>#DIV/0!</v>
      </c>
    </row>
    <row r="113" spans="2:11" ht="12.75">
      <c r="B113" s="7" t="s">
        <v>198</v>
      </c>
      <c r="C113" s="8" t="s">
        <v>201</v>
      </c>
      <c r="D113" s="9" t="s">
        <v>202</v>
      </c>
      <c r="E113" s="11">
        <v>0</v>
      </c>
      <c r="F113" s="11">
        <v>0</v>
      </c>
      <c r="G113" s="11">
        <v>0</v>
      </c>
      <c r="H113" s="26">
        <v>0</v>
      </c>
      <c r="I113">
        <v>6</v>
      </c>
      <c r="J113" s="11">
        <f t="shared" si="3"/>
        <v>6</v>
      </c>
      <c r="K113" s="12" t="e">
        <f t="shared" si="2"/>
        <v>#DIV/0!</v>
      </c>
    </row>
    <row r="114" spans="2:11" ht="12.75">
      <c r="B114" s="20" t="s">
        <v>26</v>
      </c>
      <c r="C114" s="21"/>
      <c r="D114" s="22"/>
      <c r="E114" s="23">
        <v>0</v>
      </c>
      <c r="F114" s="23">
        <v>0</v>
      </c>
      <c r="G114" s="23">
        <v>0</v>
      </c>
      <c r="H114" s="24">
        <f>SUM(H112:H113)</f>
        <v>0</v>
      </c>
      <c r="I114" s="22">
        <v>6</v>
      </c>
      <c r="J114" s="23">
        <f t="shared" si="3"/>
        <v>6</v>
      </c>
      <c r="K114" s="25" t="e">
        <f t="shared" si="2"/>
        <v>#DIV/0!</v>
      </c>
    </row>
    <row r="115" spans="2:11" ht="12.75">
      <c r="B115" s="7" t="s">
        <v>203</v>
      </c>
      <c r="C115" s="8" t="s">
        <v>204</v>
      </c>
      <c r="D115" s="9" t="s">
        <v>205</v>
      </c>
      <c r="E115" s="11">
        <v>29</v>
      </c>
      <c r="F115" s="11">
        <v>17</v>
      </c>
      <c r="G115" s="11">
        <v>21</v>
      </c>
      <c r="H115" s="19">
        <v>13</v>
      </c>
      <c r="I115">
        <v>13</v>
      </c>
      <c r="J115" s="11">
        <f t="shared" si="3"/>
        <v>0</v>
      </c>
      <c r="K115" s="12">
        <f t="shared" si="2"/>
        <v>0</v>
      </c>
    </row>
    <row r="116" spans="2:11" ht="12.75">
      <c r="B116" s="7" t="s">
        <v>203</v>
      </c>
      <c r="C116" s="8" t="s">
        <v>206</v>
      </c>
      <c r="D116" s="9" t="s">
        <v>207</v>
      </c>
      <c r="E116" s="11">
        <v>0</v>
      </c>
      <c r="F116" s="11">
        <v>0</v>
      </c>
      <c r="G116" s="11">
        <v>0</v>
      </c>
      <c r="H116" s="26">
        <v>0</v>
      </c>
      <c r="I116">
        <v>0</v>
      </c>
      <c r="J116" s="11">
        <f t="shared" si="3"/>
        <v>0</v>
      </c>
      <c r="K116" s="12" t="e">
        <f t="shared" si="2"/>
        <v>#DIV/0!</v>
      </c>
    </row>
    <row r="117" spans="2:11" ht="12.75">
      <c r="B117" s="7" t="s">
        <v>203</v>
      </c>
      <c r="C117" s="8" t="s">
        <v>208</v>
      </c>
      <c r="D117" s="9" t="s">
        <v>209</v>
      </c>
      <c r="E117" s="11">
        <v>2</v>
      </c>
      <c r="F117" s="11">
        <v>0</v>
      </c>
      <c r="G117" s="11">
        <v>0</v>
      </c>
      <c r="H117" s="26">
        <v>0</v>
      </c>
      <c r="I117">
        <v>0</v>
      </c>
      <c r="J117" s="11">
        <f t="shared" si="3"/>
        <v>0</v>
      </c>
      <c r="K117" s="12" t="e">
        <f t="shared" si="2"/>
        <v>#DIV/0!</v>
      </c>
    </row>
    <row r="118" spans="2:11" ht="12.75">
      <c r="B118" s="7" t="s">
        <v>203</v>
      </c>
      <c r="C118" s="8" t="s">
        <v>210</v>
      </c>
      <c r="D118" s="9" t="s">
        <v>211</v>
      </c>
      <c r="E118" s="11">
        <v>1</v>
      </c>
      <c r="F118" s="11">
        <v>1</v>
      </c>
      <c r="G118" s="11">
        <v>1</v>
      </c>
      <c r="H118" s="19">
        <v>1</v>
      </c>
      <c r="I118">
        <v>2</v>
      </c>
      <c r="J118" s="11">
        <f t="shared" si="3"/>
        <v>1</v>
      </c>
      <c r="K118" s="12">
        <f t="shared" si="2"/>
        <v>1</v>
      </c>
    </row>
    <row r="119" spans="2:11" ht="12.75">
      <c r="B119" s="7" t="s">
        <v>203</v>
      </c>
      <c r="C119" s="8" t="s">
        <v>212</v>
      </c>
      <c r="D119" s="9" t="s">
        <v>213</v>
      </c>
      <c r="E119" s="11">
        <v>15</v>
      </c>
      <c r="F119" s="11">
        <v>9</v>
      </c>
      <c r="G119" s="11">
        <v>11</v>
      </c>
      <c r="H119" s="19">
        <v>7</v>
      </c>
      <c r="I119">
        <v>8</v>
      </c>
      <c r="J119" s="11">
        <f t="shared" si="3"/>
        <v>1</v>
      </c>
      <c r="K119" s="12">
        <f t="shared" si="2"/>
        <v>0.14285714285714285</v>
      </c>
    </row>
    <row r="120" spans="2:11" ht="12.75">
      <c r="B120" s="20" t="s">
        <v>26</v>
      </c>
      <c r="C120" s="21"/>
      <c r="D120" s="22"/>
      <c r="E120" s="23">
        <v>47</v>
      </c>
      <c r="F120" s="23">
        <v>27</v>
      </c>
      <c r="G120" s="23">
        <v>33</v>
      </c>
      <c r="H120" s="24">
        <f>SUM(H115:H119)</f>
        <v>21</v>
      </c>
      <c r="I120" s="22">
        <f>SUM(I115:I119)</f>
        <v>23</v>
      </c>
      <c r="J120" s="23">
        <f t="shared" si="3"/>
        <v>2</v>
      </c>
      <c r="K120" s="25">
        <f t="shared" si="2"/>
        <v>0.09523809523809523</v>
      </c>
    </row>
    <row r="121" spans="2:11" ht="12.75">
      <c r="B121" s="7" t="s">
        <v>214</v>
      </c>
      <c r="C121" s="8" t="s">
        <v>215</v>
      </c>
      <c r="D121" s="9" t="s">
        <v>216</v>
      </c>
      <c r="E121" s="11">
        <v>6</v>
      </c>
      <c r="F121" s="11">
        <v>0</v>
      </c>
      <c r="G121" s="11">
        <v>0</v>
      </c>
      <c r="H121" s="19">
        <v>11</v>
      </c>
      <c r="I121">
        <v>7</v>
      </c>
      <c r="J121" s="11">
        <f t="shared" si="3"/>
        <v>-4</v>
      </c>
      <c r="K121" s="12">
        <f t="shared" si="2"/>
        <v>-0.36363636363636365</v>
      </c>
    </row>
    <row r="122" spans="2:11" ht="12.75">
      <c r="B122" s="20" t="s">
        <v>26</v>
      </c>
      <c r="C122" s="21"/>
      <c r="D122" s="22"/>
      <c r="E122" s="23">
        <v>6</v>
      </c>
      <c r="F122" s="23">
        <v>0</v>
      </c>
      <c r="G122" s="23">
        <v>0</v>
      </c>
      <c r="H122" s="24">
        <f>SUM(H121)</f>
        <v>11</v>
      </c>
      <c r="I122" s="22">
        <v>7</v>
      </c>
      <c r="J122" s="23">
        <f t="shared" si="3"/>
        <v>-4</v>
      </c>
      <c r="K122" s="25">
        <f t="shared" si="2"/>
        <v>-0.36363636363636365</v>
      </c>
    </row>
    <row r="123" spans="2:11" ht="12.75">
      <c r="B123" s="7" t="s">
        <v>217</v>
      </c>
      <c r="C123" s="8" t="s">
        <v>218</v>
      </c>
      <c r="D123" s="9" t="s">
        <v>219</v>
      </c>
      <c r="E123" s="11">
        <v>41</v>
      </c>
      <c r="F123" s="11">
        <v>52</v>
      </c>
      <c r="G123" s="11">
        <v>47</v>
      </c>
      <c r="H123" s="19">
        <v>51</v>
      </c>
      <c r="I123">
        <v>0</v>
      </c>
      <c r="J123" s="11">
        <f t="shared" si="3"/>
        <v>-51</v>
      </c>
      <c r="K123" s="12">
        <f t="shared" si="2"/>
        <v>-1</v>
      </c>
    </row>
    <row r="124" spans="2:11" ht="12.75">
      <c r="B124" s="7" t="s">
        <v>217</v>
      </c>
      <c r="C124" s="8" t="s">
        <v>220</v>
      </c>
      <c r="D124" s="9" t="s">
        <v>221</v>
      </c>
      <c r="E124" s="11">
        <v>14</v>
      </c>
      <c r="F124" s="11">
        <v>9</v>
      </c>
      <c r="G124" s="11">
        <v>9</v>
      </c>
      <c r="H124" s="19">
        <v>3</v>
      </c>
      <c r="I124">
        <v>0</v>
      </c>
      <c r="J124" s="11">
        <f t="shared" si="3"/>
        <v>-3</v>
      </c>
      <c r="K124" s="12">
        <f t="shared" si="2"/>
        <v>-1</v>
      </c>
    </row>
    <row r="125" spans="2:11" ht="12.75">
      <c r="B125" s="7" t="s">
        <v>217</v>
      </c>
      <c r="C125" s="8" t="s">
        <v>222</v>
      </c>
      <c r="D125" s="9" t="s">
        <v>223</v>
      </c>
      <c r="E125" s="11">
        <v>21</v>
      </c>
      <c r="F125" s="11">
        <v>18</v>
      </c>
      <c r="G125" s="11">
        <v>0</v>
      </c>
      <c r="H125" s="19">
        <v>5</v>
      </c>
      <c r="I125">
        <v>8</v>
      </c>
      <c r="J125" s="11">
        <f t="shared" si="3"/>
        <v>3</v>
      </c>
      <c r="K125" s="12">
        <f t="shared" si="2"/>
        <v>0.6</v>
      </c>
    </row>
    <row r="126" spans="2:11" ht="12.75">
      <c r="B126" s="20" t="s">
        <v>26</v>
      </c>
      <c r="C126" s="21"/>
      <c r="D126" s="22"/>
      <c r="E126" s="23">
        <v>76</v>
      </c>
      <c r="F126" s="23">
        <v>79</v>
      </c>
      <c r="G126" s="23">
        <v>56</v>
      </c>
      <c r="H126" s="24">
        <f>SUM(H123:H125)</f>
        <v>59</v>
      </c>
      <c r="I126" s="22">
        <v>8</v>
      </c>
      <c r="J126" s="23">
        <f t="shared" si="3"/>
        <v>-51</v>
      </c>
      <c r="K126" s="25">
        <f t="shared" si="2"/>
        <v>-0.864406779661017</v>
      </c>
    </row>
    <row r="127" spans="2:11" ht="12.75">
      <c r="B127" s="7" t="s">
        <v>224</v>
      </c>
      <c r="C127" s="8" t="s">
        <v>225</v>
      </c>
      <c r="D127" s="9" t="s">
        <v>226</v>
      </c>
      <c r="E127" s="11">
        <v>336</v>
      </c>
      <c r="F127" s="11">
        <v>282</v>
      </c>
      <c r="G127" s="11">
        <v>301</v>
      </c>
      <c r="H127" s="19">
        <v>269</v>
      </c>
      <c r="I127">
        <v>253</v>
      </c>
      <c r="J127" s="11">
        <f t="shared" si="3"/>
        <v>-16</v>
      </c>
      <c r="K127" s="12">
        <f t="shared" si="2"/>
        <v>-0.05947955390334572</v>
      </c>
    </row>
    <row r="128" spans="2:11" ht="12.75">
      <c r="B128" s="7" t="s">
        <v>224</v>
      </c>
      <c r="C128" s="8" t="s">
        <v>227</v>
      </c>
      <c r="D128" s="9" t="s">
        <v>228</v>
      </c>
      <c r="E128" s="11">
        <v>268</v>
      </c>
      <c r="F128" s="11">
        <v>299</v>
      </c>
      <c r="G128" s="11">
        <v>274</v>
      </c>
      <c r="H128" s="19">
        <v>310</v>
      </c>
      <c r="I128">
        <v>427</v>
      </c>
      <c r="J128" s="11">
        <f t="shared" si="3"/>
        <v>117</v>
      </c>
      <c r="K128" s="12">
        <f t="shared" si="2"/>
        <v>0.3774193548387097</v>
      </c>
    </row>
    <row r="129" spans="2:11" ht="12.75">
      <c r="B129" s="7" t="s">
        <v>224</v>
      </c>
      <c r="C129" s="8" t="s">
        <v>229</v>
      </c>
      <c r="D129" s="9" t="s">
        <v>230</v>
      </c>
      <c r="E129" s="11">
        <v>26</v>
      </c>
      <c r="F129" s="11">
        <v>14</v>
      </c>
      <c r="G129" s="11">
        <v>15</v>
      </c>
      <c r="H129" s="19">
        <v>12</v>
      </c>
      <c r="I129">
        <v>18</v>
      </c>
      <c r="J129" s="11">
        <f t="shared" si="3"/>
        <v>6</v>
      </c>
      <c r="K129" s="12">
        <f t="shared" si="2"/>
        <v>0.5</v>
      </c>
    </row>
    <row r="130" spans="2:11" ht="12.75">
      <c r="B130" s="20" t="s">
        <v>26</v>
      </c>
      <c r="C130" s="21"/>
      <c r="D130" s="22"/>
      <c r="E130" s="23">
        <v>630</v>
      </c>
      <c r="F130" s="23">
        <v>595</v>
      </c>
      <c r="G130" s="23">
        <v>590</v>
      </c>
      <c r="H130" s="24">
        <f>SUM(H127:H129)</f>
        <v>591</v>
      </c>
      <c r="I130" s="22">
        <f>SUM(I127:I129)</f>
        <v>698</v>
      </c>
      <c r="J130" s="23">
        <f t="shared" si="3"/>
        <v>107</v>
      </c>
      <c r="K130" s="25">
        <f t="shared" si="2"/>
        <v>0.18104906937394247</v>
      </c>
    </row>
    <row r="131" spans="2:11" ht="12.75">
      <c r="B131" s="7" t="s">
        <v>231</v>
      </c>
      <c r="C131" s="8" t="s">
        <v>232</v>
      </c>
      <c r="D131" s="9" t="s">
        <v>233</v>
      </c>
      <c r="E131" s="11">
        <v>0</v>
      </c>
      <c r="F131" s="11">
        <v>0</v>
      </c>
      <c r="G131" s="11">
        <v>0</v>
      </c>
      <c r="H131" s="19">
        <v>13</v>
      </c>
      <c r="I131">
        <v>0</v>
      </c>
      <c r="J131" s="11">
        <f t="shared" si="3"/>
        <v>-13</v>
      </c>
      <c r="K131" s="12">
        <f t="shared" si="2"/>
        <v>-1</v>
      </c>
    </row>
    <row r="132" spans="2:11" ht="12.75">
      <c r="B132" s="7" t="s">
        <v>231</v>
      </c>
      <c r="C132" s="8" t="s">
        <v>234</v>
      </c>
      <c r="D132" s="9" t="s">
        <v>235</v>
      </c>
      <c r="E132" s="11">
        <v>0</v>
      </c>
      <c r="F132" s="11">
        <v>0</v>
      </c>
      <c r="G132" s="11">
        <v>0</v>
      </c>
      <c r="H132" s="26">
        <v>0</v>
      </c>
      <c r="I132">
        <v>0</v>
      </c>
      <c r="J132" s="11">
        <f t="shared" si="3"/>
        <v>0</v>
      </c>
      <c r="K132" s="12" t="e">
        <f aca="true" t="shared" si="4" ref="K132:K137">J132/H132</f>
        <v>#DIV/0!</v>
      </c>
    </row>
    <row r="133" spans="2:11" ht="12.75">
      <c r="B133" s="7" t="s">
        <v>231</v>
      </c>
      <c r="C133" s="8" t="s">
        <v>236</v>
      </c>
      <c r="D133" s="9" t="s">
        <v>237</v>
      </c>
      <c r="E133" s="11">
        <v>0</v>
      </c>
      <c r="F133" s="11">
        <v>0</v>
      </c>
      <c r="G133" s="11">
        <v>0</v>
      </c>
      <c r="H133" s="26">
        <v>0</v>
      </c>
      <c r="I133">
        <v>0</v>
      </c>
      <c r="J133" s="11">
        <f aca="true" t="shared" si="5" ref="J133:J196">I133-H133</f>
        <v>0</v>
      </c>
      <c r="K133" s="12" t="e">
        <f t="shared" si="4"/>
        <v>#DIV/0!</v>
      </c>
    </row>
    <row r="134" spans="2:11" ht="12.75">
      <c r="B134" s="7" t="s">
        <v>231</v>
      </c>
      <c r="C134" s="8" t="s">
        <v>238</v>
      </c>
      <c r="D134" s="9" t="s">
        <v>239</v>
      </c>
      <c r="E134" s="11">
        <v>3</v>
      </c>
      <c r="F134" s="11">
        <v>0</v>
      </c>
      <c r="G134" s="11">
        <v>0</v>
      </c>
      <c r="H134" s="26">
        <v>0</v>
      </c>
      <c r="I134">
        <v>0</v>
      </c>
      <c r="J134" s="11">
        <f t="shared" si="5"/>
        <v>0</v>
      </c>
      <c r="K134" s="12" t="e">
        <f t="shared" si="4"/>
        <v>#DIV/0!</v>
      </c>
    </row>
    <row r="135" spans="2:11" ht="12.75">
      <c r="B135" s="7" t="s">
        <v>231</v>
      </c>
      <c r="C135" s="8" t="s">
        <v>240</v>
      </c>
      <c r="D135" s="9" t="s">
        <v>241</v>
      </c>
      <c r="E135" s="11">
        <v>0</v>
      </c>
      <c r="F135" s="11">
        <v>0</v>
      </c>
      <c r="G135" s="11">
        <v>0</v>
      </c>
      <c r="H135" s="26">
        <v>0</v>
      </c>
      <c r="I135">
        <v>0</v>
      </c>
      <c r="J135" s="11">
        <f t="shared" si="5"/>
        <v>0</v>
      </c>
      <c r="K135" s="12" t="e">
        <f t="shared" si="4"/>
        <v>#DIV/0!</v>
      </c>
    </row>
    <row r="136" spans="2:11" ht="12.75">
      <c r="B136" s="7" t="s">
        <v>231</v>
      </c>
      <c r="C136" s="8" t="s">
        <v>242</v>
      </c>
      <c r="D136" s="9" t="s">
        <v>243</v>
      </c>
      <c r="E136" s="11">
        <v>0</v>
      </c>
      <c r="F136" s="11">
        <v>0</v>
      </c>
      <c r="G136" s="11">
        <v>0</v>
      </c>
      <c r="H136" s="26">
        <v>0</v>
      </c>
      <c r="I136">
        <v>0</v>
      </c>
      <c r="J136" s="11">
        <f t="shared" si="5"/>
        <v>0</v>
      </c>
      <c r="K136" s="12" t="e">
        <f t="shared" si="4"/>
        <v>#DIV/0!</v>
      </c>
    </row>
    <row r="137" spans="2:11" ht="12.75">
      <c r="B137" s="20" t="s">
        <v>26</v>
      </c>
      <c r="C137" s="21"/>
      <c r="D137" s="22"/>
      <c r="E137" s="23">
        <v>3</v>
      </c>
      <c r="F137" s="23">
        <v>0</v>
      </c>
      <c r="G137" s="23">
        <v>0</v>
      </c>
      <c r="H137" s="24">
        <f>SUM(H131:H136)</f>
        <v>13</v>
      </c>
      <c r="I137" s="22">
        <v>0</v>
      </c>
      <c r="J137" s="23">
        <f t="shared" si="5"/>
        <v>-13</v>
      </c>
      <c r="K137" s="25">
        <f t="shared" si="4"/>
        <v>-1</v>
      </c>
    </row>
    <row r="138" spans="2:11" ht="12.75">
      <c r="B138" s="7" t="s">
        <v>244</v>
      </c>
      <c r="C138" s="8" t="s">
        <v>245</v>
      </c>
      <c r="D138" s="9" t="s">
        <v>246</v>
      </c>
      <c r="E138" s="11">
        <v>3</v>
      </c>
      <c r="F138" s="11">
        <v>1</v>
      </c>
      <c r="G138" s="11">
        <v>0</v>
      </c>
      <c r="H138" s="26">
        <v>0</v>
      </c>
      <c r="I138">
        <v>0</v>
      </c>
      <c r="J138" s="11">
        <f t="shared" si="5"/>
        <v>0</v>
      </c>
      <c r="K138" s="12" t="e">
        <f aca="true" t="shared" si="6" ref="K138:K201">J138/H138</f>
        <v>#DIV/0!</v>
      </c>
    </row>
    <row r="139" spans="2:11" ht="12.75">
      <c r="B139" s="7" t="s">
        <v>244</v>
      </c>
      <c r="C139" s="8" t="s">
        <v>247</v>
      </c>
      <c r="D139" s="9" t="s">
        <v>248</v>
      </c>
      <c r="E139" s="11">
        <v>9</v>
      </c>
      <c r="F139" s="11">
        <v>11</v>
      </c>
      <c r="G139" s="11">
        <v>12</v>
      </c>
      <c r="H139" s="19">
        <v>4</v>
      </c>
      <c r="I139">
        <v>4</v>
      </c>
      <c r="J139" s="11">
        <f t="shared" si="5"/>
        <v>0</v>
      </c>
      <c r="K139" s="12">
        <f t="shared" si="6"/>
        <v>0</v>
      </c>
    </row>
    <row r="140" spans="2:11" ht="12.75">
      <c r="B140" s="7" t="s">
        <v>244</v>
      </c>
      <c r="C140" s="8" t="s">
        <v>249</v>
      </c>
      <c r="D140" s="9" t="s">
        <v>250</v>
      </c>
      <c r="E140" s="11">
        <v>2</v>
      </c>
      <c r="F140" s="11">
        <v>2</v>
      </c>
      <c r="G140" s="11">
        <v>2</v>
      </c>
      <c r="H140" s="19">
        <v>2</v>
      </c>
      <c r="I140">
        <v>1</v>
      </c>
      <c r="J140" s="11">
        <f t="shared" si="5"/>
        <v>-1</v>
      </c>
      <c r="K140" s="12">
        <f t="shared" si="6"/>
        <v>-0.5</v>
      </c>
    </row>
    <row r="141" spans="2:11" ht="12.75">
      <c r="B141" s="20" t="s">
        <v>26</v>
      </c>
      <c r="C141" s="21"/>
      <c r="D141" s="22"/>
      <c r="E141" s="23">
        <v>14</v>
      </c>
      <c r="F141" s="23">
        <v>14</v>
      </c>
      <c r="G141" s="23">
        <v>14</v>
      </c>
      <c r="H141" s="24">
        <f>SUM(H138:H140)</f>
        <v>6</v>
      </c>
      <c r="I141" s="22">
        <v>5</v>
      </c>
      <c r="J141" s="23">
        <f t="shared" si="5"/>
        <v>-1</v>
      </c>
      <c r="K141" s="25">
        <f t="shared" si="6"/>
        <v>-0.16666666666666666</v>
      </c>
    </row>
    <row r="142" spans="2:11" ht="12.75">
      <c r="B142" s="7" t="s">
        <v>251</v>
      </c>
      <c r="C142" s="8" t="s">
        <v>252</v>
      </c>
      <c r="D142" s="9" t="s">
        <v>253</v>
      </c>
      <c r="E142" s="11">
        <v>48</v>
      </c>
      <c r="F142" s="11">
        <v>70</v>
      </c>
      <c r="G142" s="11">
        <v>75</v>
      </c>
      <c r="H142" s="19">
        <v>60</v>
      </c>
      <c r="I142">
        <v>69</v>
      </c>
      <c r="J142" s="11">
        <f t="shared" si="5"/>
        <v>9</v>
      </c>
      <c r="K142" s="12">
        <f t="shared" si="6"/>
        <v>0.15</v>
      </c>
    </row>
    <row r="143" spans="2:11" ht="12.75">
      <c r="B143" s="7" t="s">
        <v>251</v>
      </c>
      <c r="C143" s="8" t="s">
        <v>254</v>
      </c>
      <c r="D143" s="9" t="s">
        <v>255</v>
      </c>
      <c r="E143" s="11">
        <v>12</v>
      </c>
      <c r="F143" s="11">
        <v>10</v>
      </c>
      <c r="G143" s="11">
        <v>6</v>
      </c>
      <c r="H143" s="19">
        <v>6</v>
      </c>
      <c r="I143">
        <v>0</v>
      </c>
      <c r="J143" s="11">
        <f t="shared" si="5"/>
        <v>-6</v>
      </c>
      <c r="K143" s="12">
        <f t="shared" si="6"/>
        <v>-1</v>
      </c>
    </row>
    <row r="144" spans="2:11" ht="12.75">
      <c r="B144" s="7" t="s">
        <v>251</v>
      </c>
      <c r="C144" s="8" t="s">
        <v>256</v>
      </c>
      <c r="D144" s="9" t="s">
        <v>257</v>
      </c>
      <c r="E144" s="11">
        <v>0</v>
      </c>
      <c r="F144" s="11">
        <v>0</v>
      </c>
      <c r="G144" s="11">
        <v>1</v>
      </c>
      <c r="H144" s="19">
        <v>4</v>
      </c>
      <c r="I144">
        <v>3</v>
      </c>
      <c r="J144" s="11">
        <f t="shared" si="5"/>
        <v>-1</v>
      </c>
      <c r="K144" s="12">
        <f t="shared" si="6"/>
        <v>-0.25</v>
      </c>
    </row>
    <row r="145" spans="2:11" ht="12.75">
      <c r="B145" s="7" t="s">
        <v>251</v>
      </c>
      <c r="C145" s="8" t="s">
        <v>258</v>
      </c>
      <c r="D145" s="9" t="s">
        <v>259</v>
      </c>
      <c r="E145" s="11">
        <v>2</v>
      </c>
      <c r="F145" s="11">
        <v>2</v>
      </c>
      <c r="G145" s="11">
        <v>1</v>
      </c>
      <c r="H145" s="19">
        <v>1</v>
      </c>
      <c r="I145">
        <v>2</v>
      </c>
      <c r="J145" s="11">
        <f t="shared" si="5"/>
        <v>1</v>
      </c>
      <c r="K145" s="12">
        <f t="shared" si="6"/>
        <v>1</v>
      </c>
    </row>
    <row r="146" spans="2:11" ht="12.75">
      <c r="B146" s="20" t="s">
        <v>26</v>
      </c>
      <c r="C146" s="21"/>
      <c r="D146" s="22"/>
      <c r="E146" s="23">
        <v>62</v>
      </c>
      <c r="F146" s="23">
        <v>82</v>
      </c>
      <c r="G146" s="23">
        <v>83</v>
      </c>
      <c r="H146" s="24">
        <f>SUM(H142:H145)</f>
        <v>71</v>
      </c>
      <c r="I146" s="22">
        <f>SUM(I142:I145)</f>
        <v>74</v>
      </c>
      <c r="J146" s="23">
        <f t="shared" si="5"/>
        <v>3</v>
      </c>
      <c r="K146" s="25">
        <f t="shared" si="6"/>
        <v>0.04225352112676056</v>
      </c>
    </row>
    <row r="147" spans="2:11" ht="12.75">
      <c r="B147" s="7" t="s">
        <v>260</v>
      </c>
      <c r="C147" s="8" t="s">
        <v>261</v>
      </c>
      <c r="D147" s="9" t="s">
        <v>262</v>
      </c>
      <c r="E147" s="11">
        <v>0</v>
      </c>
      <c r="F147" s="11">
        <v>0</v>
      </c>
      <c r="G147" s="11">
        <v>0</v>
      </c>
      <c r="H147" s="19">
        <v>1</v>
      </c>
      <c r="I147">
        <v>0</v>
      </c>
      <c r="J147" s="11">
        <f t="shared" si="5"/>
        <v>-1</v>
      </c>
      <c r="K147" s="12">
        <f t="shared" si="6"/>
        <v>-1</v>
      </c>
    </row>
    <row r="148" spans="2:11" ht="12.75">
      <c r="B148" s="7" t="s">
        <v>260</v>
      </c>
      <c r="C148" s="8" t="s">
        <v>263</v>
      </c>
      <c r="D148" s="9" t="s">
        <v>264</v>
      </c>
      <c r="E148" s="11">
        <v>3</v>
      </c>
      <c r="F148" s="11">
        <v>0</v>
      </c>
      <c r="G148" s="11">
        <v>0</v>
      </c>
      <c r="H148" s="19">
        <v>10</v>
      </c>
      <c r="I148">
        <v>12</v>
      </c>
      <c r="J148" s="11">
        <f t="shared" si="5"/>
        <v>2</v>
      </c>
      <c r="K148" s="12">
        <f t="shared" si="6"/>
        <v>0.2</v>
      </c>
    </row>
    <row r="149" spans="2:11" ht="12.75">
      <c r="B149" s="7" t="s">
        <v>260</v>
      </c>
      <c r="C149" s="8" t="s">
        <v>265</v>
      </c>
      <c r="D149" s="9" t="s">
        <v>266</v>
      </c>
      <c r="E149" s="11">
        <v>251</v>
      </c>
      <c r="F149" s="11">
        <v>249</v>
      </c>
      <c r="G149" s="11">
        <v>272</v>
      </c>
      <c r="H149" s="19">
        <v>226</v>
      </c>
      <c r="I149">
        <v>239</v>
      </c>
      <c r="J149" s="11">
        <f t="shared" si="5"/>
        <v>13</v>
      </c>
      <c r="K149" s="12">
        <f t="shared" si="6"/>
        <v>0.05752212389380531</v>
      </c>
    </row>
    <row r="150" spans="2:11" ht="12.75">
      <c r="B150" s="20" t="s">
        <v>26</v>
      </c>
      <c r="C150" s="21"/>
      <c r="D150" s="22"/>
      <c r="E150" s="23">
        <v>254</v>
      </c>
      <c r="F150" s="23">
        <v>249</v>
      </c>
      <c r="G150" s="23">
        <v>272</v>
      </c>
      <c r="H150" s="24">
        <f>SUM(H147:H149)</f>
        <v>237</v>
      </c>
      <c r="I150" s="22">
        <f>SUM(I147:I149)</f>
        <v>251</v>
      </c>
      <c r="J150" s="23">
        <f t="shared" si="5"/>
        <v>14</v>
      </c>
      <c r="K150" s="25">
        <f t="shared" si="6"/>
        <v>0.05907172995780591</v>
      </c>
    </row>
    <row r="151" spans="2:11" ht="12.75">
      <c r="B151" s="7" t="s">
        <v>267</v>
      </c>
      <c r="C151" s="8" t="s">
        <v>268</v>
      </c>
      <c r="D151" s="9" t="s">
        <v>269</v>
      </c>
      <c r="E151" s="11">
        <v>9</v>
      </c>
      <c r="F151" s="11">
        <v>5</v>
      </c>
      <c r="G151" s="11">
        <v>5</v>
      </c>
      <c r="H151" s="19">
        <v>5</v>
      </c>
      <c r="I151">
        <v>4</v>
      </c>
      <c r="J151" s="11">
        <f t="shared" si="5"/>
        <v>-1</v>
      </c>
      <c r="K151" s="12">
        <f t="shared" si="6"/>
        <v>-0.2</v>
      </c>
    </row>
    <row r="152" spans="2:11" ht="12.75">
      <c r="B152" s="20" t="s">
        <v>26</v>
      </c>
      <c r="C152" s="21"/>
      <c r="D152" s="22"/>
      <c r="E152" s="23">
        <v>9</v>
      </c>
      <c r="F152" s="23">
        <v>5</v>
      </c>
      <c r="G152" s="23">
        <v>5</v>
      </c>
      <c r="H152" s="24">
        <f>SUM(H151)</f>
        <v>5</v>
      </c>
      <c r="I152" s="22">
        <v>4</v>
      </c>
      <c r="J152" s="23">
        <f t="shared" si="5"/>
        <v>-1</v>
      </c>
      <c r="K152" s="25">
        <f t="shared" si="6"/>
        <v>-0.2</v>
      </c>
    </row>
    <row r="153" spans="2:11" ht="12.75">
      <c r="B153" s="7" t="s">
        <v>270</v>
      </c>
      <c r="C153" s="8" t="s">
        <v>271</v>
      </c>
      <c r="D153" s="9" t="s">
        <v>272</v>
      </c>
      <c r="E153" s="11">
        <v>56</v>
      </c>
      <c r="F153" s="11">
        <v>57</v>
      </c>
      <c r="G153" s="11">
        <v>39</v>
      </c>
      <c r="H153" s="19">
        <v>36</v>
      </c>
      <c r="I153">
        <v>61</v>
      </c>
      <c r="J153" s="11">
        <f t="shared" si="5"/>
        <v>25</v>
      </c>
      <c r="K153" s="12">
        <f t="shared" si="6"/>
        <v>0.6944444444444444</v>
      </c>
    </row>
    <row r="154" spans="2:11" ht="12.75">
      <c r="B154" s="20" t="s">
        <v>26</v>
      </c>
      <c r="C154" s="21"/>
      <c r="D154" s="22"/>
      <c r="E154" s="23">
        <v>56</v>
      </c>
      <c r="F154" s="23">
        <v>57</v>
      </c>
      <c r="G154" s="23">
        <v>39</v>
      </c>
      <c r="H154" s="24">
        <f>SUM(H153)</f>
        <v>36</v>
      </c>
      <c r="I154" s="22">
        <v>61</v>
      </c>
      <c r="J154" s="23">
        <f t="shared" si="5"/>
        <v>25</v>
      </c>
      <c r="K154" s="25">
        <f t="shared" si="6"/>
        <v>0.6944444444444444</v>
      </c>
    </row>
    <row r="155" spans="2:11" ht="12.75">
      <c r="B155" s="7" t="s">
        <v>273</v>
      </c>
      <c r="C155" s="8" t="s">
        <v>274</v>
      </c>
      <c r="D155" s="9" t="s">
        <v>275</v>
      </c>
      <c r="E155" s="11">
        <v>35</v>
      </c>
      <c r="F155" s="11">
        <v>0</v>
      </c>
      <c r="G155" s="11">
        <v>0</v>
      </c>
      <c r="H155" s="26">
        <v>0</v>
      </c>
      <c r="I155">
        <v>0</v>
      </c>
      <c r="J155" s="11">
        <f t="shared" si="5"/>
        <v>0</v>
      </c>
      <c r="K155" s="12" t="e">
        <f t="shared" si="6"/>
        <v>#DIV/0!</v>
      </c>
    </row>
    <row r="156" spans="2:11" ht="12.75">
      <c r="B156" s="7" t="s">
        <v>273</v>
      </c>
      <c r="C156" s="8" t="s">
        <v>276</v>
      </c>
      <c r="D156" s="9" t="s">
        <v>277</v>
      </c>
      <c r="E156" s="11">
        <v>10</v>
      </c>
      <c r="F156" s="11">
        <v>1</v>
      </c>
      <c r="G156" s="11">
        <v>4</v>
      </c>
      <c r="H156" s="19">
        <v>5</v>
      </c>
      <c r="I156">
        <v>7</v>
      </c>
      <c r="J156" s="11">
        <f t="shared" si="5"/>
        <v>2</v>
      </c>
      <c r="K156" s="12">
        <f t="shared" si="6"/>
        <v>0.4</v>
      </c>
    </row>
    <row r="157" spans="2:11" ht="12.75">
      <c r="B157" s="7" t="s">
        <v>273</v>
      </c>
      <c r="C157" s="8" t="s">
        <v>278</v>
      </c>
      <c r="D157" s="9" t="s">
        <v>279</v>
      </c>
      <c r="E157" s="11">
        <v>14</v>
      </c>
      <c r="F157" s="11">
        <v>16</v>
      </c>
      <c r="G157" s="11">
        <v>8</v>
      </c>
      <c r="H157" s="19">
        <v>8</v>
      </c>
      <c r="I157">
        <v>5</v>
      </c>
      <c r="J157" s="11">
        <f t="shared" si="5"/>
        <v>-3</v>
      </c>
      <c r="K157" s="12">
        <f t="shared" si="6"/>
        <v>-0.375</v>
      </c>
    </row>
    <row r="158" spans="2:11" ht="12.75">
      <c r="B158" s="20" t="s">
        <v>26</v>
      </c>
      <c r="C158" s="21"/>
      <c r="D158" s="22"/>
      <c r="E158" s="23">
        <v>59</v>
      </c>
      <c r="F158" s="23">
        <v>17</v>
      </c>
      <c r="G158" s="23">
        <v>12</v>
      </c>
      <c r="H158" s="24">
        <f>SUM(H155:H157)</f>
        <v>13</v>
      </c>
      <c r="I158" s="22">
        <v>12</v>
      </c>
      <c r="J158" s="23">
        <f t="shared" si="5"/>
        <v>-1</v>
      </c>
      <c r="K158" s="25">
        <f t="shared" si="6"/>
        <v>-0.07692307692307693</v>
      </c>
    </row>
    <row r="159" spans="2:11" ht="12.75">
      <c r="B159" s="7" t="s">
        <v>280</v>
      </c>
      <c r="C159" s="8" t="s">
        <v>281</v>
      </c>
      <c r="D159" s="9" t="s">
        <v>282</v>
      </c>
      <c r="E159" s="11">
        <v>156</v>
      </c>
      <c r="F159" s="11">
        <v>190</v>
      </c>
      <c r="G159" s="11">
        <v>176</v>
      </c>
      <c r="H159" s="19">
        <v>155</v>
      </c>
      <c r="I159">
        <v>145</v>
      </c>
      <c r="J159" s="11">
        <f t="shared" si="5"/>
        <v>-10</v>
      </c>
      <c r="K159" s="12">
        <f t="shared" si="6"/>
        <v>-0.06451612903225806</v>
      </c>
    </row>
    <row r="160" spans="2:11" ht="12.75">
      <c r="B160" s="7" t="s">
        <v>280</v>
      </c>
      <c r="C160" s="8" t="s">
        <v>283</v>
      </c>
      <c r="D160" s="9" t="s">
        <v>284</v>
      </c>
      <c r="E160" s="11">
        <v>3</v>
      </c>
      <c r="F160" s="11">
        <v>5</v>
      </c>
      <c r="G160" s="11">
        <v>8</v>
      </c>
      <c r="H160" s="19">
        <v>7</v>
      </c>
      <c r="I160">
        <v>4</v>
      </c>
      <c r="J160" s="11">
        <f t="shared" si="5"/>
        <v>-3</v>
      </c>
      <c r="K160" s="12">
        <f t="shared" si="6"/>
        <v>-0.42857142857142855</v>
      </c>
    </row>
    <row r="161" spans="2:11" ht="12.75">
      <c r="B161" s="20" t="s">
        <v>26</v>
      </c>
      <c r="C161" s="21"/>
      <c r="D161" s="22"/>
      <c r="E161" s="23">
        <v>159</v>
      </c>
      <c r="F161" s="23">
        <v>195</v>
      </c>
      <c r="G161" s="23">
        <v>184</v>
      </c>
      <c r="H161" s="24">
        <f>SUM(H159:H160)</f>
        <v>162</v>
      </c>
      <c r="I161" s="22">
        <v>149</v>
      </c>
      <c r="J161" s="23">
        <f t="shared" si="5"/>
        <v>-13</v>
      </c>
      <c r="K161" s="25">
        <f t="shared" si="6"/>
        <v>-0.08024691358024691</v>
      </c>
    </row>
    <row r="162" spans="2:11" ht="12.75">
      <c r="B162" s="7" t="s">
        <v>285</v>
      </c>
      <c r="C162" s="8" t="s">
        <v>286</v>
      </c>
      <c r="D162" s="9" t="s">
        <v>287</v>
      </c>
      <c r="E162" s="11">
        <v>16</v>
      </c>
      <c r="F162" s="11">
        <v>9</v>
      </c>
      <c r="G162" s="11">
        <v>15</v>
      </c>
      <c r="H162" s="19">
        <v>13</v>
      </c>
      <c r="I162">
        <v>17</v>
      </c>
      <c r="J162" s="11">
        <f t="shared" si="5"/>
        <v>4</v>
      </c>
      <c r="K162" s="12">
        <f t="shared" si="6"/>
        <v>0.3076923076923077</v>
      </c>
    </row>
    <row r="163" spans="2:11" ht="12.75">
      <c r="B163" s="7" t="s">
        <v>285</v>
      </c>
      <c r="C163" s="8" t="s">
        <v>288</v>
      </c>
      <c r="D163" s="9" t="s">
        <v>289</v>
      </c>
      <c r="E163" s="11">
        <v>39</v>
      </c>
      <c r="F163" s="11">
        <v>25</v>
      </c>
      <c r="G163" s="11">
        <v>18</v>
      </c>
      <c r="H163" s="19">
        <v>21</v>
      </c>
      <c r="I163">
        <v>27</v>
      </c>
      <c r="J163" s="11">
        <f t="shared" si="5"/>
        <v>6</v>
      </c>
      <c r="K163" s="12">
        <f t="shared" si="6"/>
        <v>0.2857142857142857</v>
      </c>
    </row>
    <row r="164" spans="2:11" ht="12.75">
      <c r="B164" s="7" t="s">
        <v>285</v>
      </c>
      <c r="C164" s="8" t="s">
        <v>290</v>
      </c>
      <c r="D164" s="9" t="s">
        <v>291</v>
      </c>
      <c r="E164" s="11">
        <v>0</v>
      </c>
      <c r="F164" s="11">
        <v>0</v>
      </c>
      <c r="G164" s="11">
        <v>0</v>
      </c>
      <c r="H164" s="19">
        <v>1</v>
      </c>
      <c r="I164">
        <v>1</v>
      </c>
      <c r="J164" s="11">
        <f t="shared" si="5"/>
        <v>0</v>
      </c>
      <c r="K164" s="12">
        <f t="shared" si="6"/>
        <v>0</v>
      </c>
    </row>
    <row r="165" spans="2:11" ht="12.75">
      <c r="B165" s="7" t="s">
        <v>285</v>
      </c>
      <c r="C165" s="8" t="s">
        <v>292</v>
      </c>
      <c r="D165" s="9" t="s">
        <v>293</v>
      </c>
      <c r="E165" s="11">
        <v>0</v>
      </c>
      <c r="F165" s="11">
        <v>13</v>
      </c>
      <c r="G165" s="11">
        <v>0</v>
      </c>
      <c r="H165" s="19">
        <v>1</v>
      </c>
      <c r="I165">
        <v>9</v>
      </c>
      <c r="J165" s="11">
        <f t="shared" si="5"/>
        <v>8</v>
      </c>
      <c r="K165" s="12">
        <f t="shared" si="6"/>
        <v>8</v>
      </c>
    </row>
    <row r="166" spans="2:11" ht="12.75">
      <c r="B166" s="20" t="s">
        <v>26</v>
      </c>
      <c r="C166" s="21"/>
      <c r="D166" s="22"/>
      <c r="E166" s="23">
        <v>55</v>
      </c>
      <c r="F166" s="23">
        <v>47</v>
      </c>
      <c r="G166" s="23">
        <v>33</v>
      </c>
      <c r="H166" s="24">
        <f>SUM(H162:H165)</f>
        <v>36</v>
      </c>
      <c r="I166" s="22">
        <f>SUM(I162:I165)</f>
        <v>54</v>
      </c>
      <c r="J166" s="23">
        <f t="shared" si="5"/>
        <v>18</v>
      </c>
      <c r="K166" s="25">
        <f t="shared" si="6"/>
        <v>0.5</v>
      </c>
    </row>
    <row r="167" spans="2:11" ht="12.75">
      <c r="B167" s="7" t="s">
        <v>294</v>
      </c>
      <c r="C167" s="8" t="s">
        <v>295</v>
      </c>
      <c r="D167" s="9" t="s">
        <v>296</v>
      </c>
      <c r="E167" s="11">
        <v>24</v>
      </c>
      <c r="F167" s="11">
        <v>23</v>
      </c>
      <c r="G167" s="11">
        <v>22</v>
      </c>
      <c r="H167" s="19">
        <v>19</v>
      </c>
      <c r="I167">
        <v>21</v>
      </c>
      <c r="J167" s="11">
        <f t="shared" si="5"/>
        <v>2</v>
      </c>
      <c r="K167" s="12">
        <f t="shared" si="6"/>
        <v>0.10526315789473684</v>
      </c>
    </row>
    <row r="168" spans="2:11" ht="12.75">
      <c r="B168" s="7" t="s">
        <v>294</v>
      </c>
      <c r="C168" s="8" t="s">
        <v>297</v>
      </c>
      <c r="D168" s="9" t="s">
        <v>298</v>
      </c>
      <c r="E168" s="11">
        <v>12</v>
      </c>
      <c r="F168" s="11">
        <v>0</v>
      </c>
      <c r="G168" s="11">
        <v>0</v>
      </c>
      <c r="H168" s="26">
        <v>0</v>
      </c>
      <c r="I168">
        <v>6</v>
      </c>
      <c r="J168" s="11">
        <f t="shared" si="5"/>
        <v>6</v>
      </c>
      <c r="K168" s="12" t="e">
        <f t="shared" si="6"/>
        <v>#DIV/0!</v>
      </c>
    </row>
    <row r="169" spans="2:11" ht="12.75">
      <c r="B169" s="7" t="s">
        <v>294</v>
      </c>
      <c r="C169" s="8" t="s">
        <v>299</v>
      </c>
      <c r="D169" s="9" t="s">
        <v>300</v>
      </c>
      <c r="E169" s="11">
        <v>4</v>
      </c>
      <c r="F169" s="11">
        <v>1</v>
      </c>
      <c r="G169" s="11">
        <v>0</v>
      </c>
      <c r="H169" s="26">
        <v>0</v>
      </c>
      <c r="I169">
        <v>0</v>
      </c>
      <c r="J169" s="11">
        <f t="shared" si="5"/>
        <v>0</v>
      </c>
      <c r="K169" s="12" t="e">
        <f t="shared" si="6"/>
        <v>#DIV/0!</v>
      </c>
    </row>
    <row r="170" spans="2:11" ht="12.75">
      <c r="B170" s="7" t="s">
        <v>294</v>
      </c>
      <c r="C170" s="8" t="s">
        <v>301</v>
      </c>
      <c r="D170" s="9" t="s">
        <v>302</v>
      </c>
      <c r="E170" s="11">
        <v>12</v>
      </c>
      <c r="F170" s="11">
        <v>10</v>
      </c>
      <c r="G170" s="11">
        <v>14</v>
      </c>
      <c r="H170" s="19">
        <v>26</v>
      </c>
      <c r="I170">
        <v>18</v>
      </c>
      <c r="J170" s="11">
        <f t="shared" si="5"/>
        <v>-8</v>
      </c>
      <c r="K170" s="12">
        <f t="shared" si="6"/>
        <v>-0.3076923076923077</v>
      </c>
    </row>
    <row r="171" spans="2:11" ht="12.75">
      <c r="B171" s="7" t="s">
        <v>294</v>
      </c>
      <c r="C171" s="8" t="s">
        <v>303</v>
      </c>
      <c r="D171" s="9" t="s">
        <v>304</v>
      </c>
      <c r="E171" s="11">
        <v>11</v>
      </c>
      <c r="F171" s="11">
        <v>0</v>
      </c>
      <c r="G171" s="11">
        <v>11</v>
      </c>
      <c r="H171" s="19">
        <v>8</v>
      </c>
      <c r="I171">
        <v>0</v>
      </c>
      <c r="J171" s="11">
        <f t="shared" si="5"/>
        <v>-8</v>
      </c>
      <c r="K171" s="12">
        <f t="shared" si="6"/>
        <v>-1</v>
      </c>
    </row>
    <row r="172" spans="2:11" ht="12.75">
      <c r="B172" s="7" t="s">
        <v>294</v>
      </c>
      <c r="C172" s="8" t="s">
        <v>305</v>
      </c>
      <c r="D172" s="9" t="s">
        <v>306</v>
      </c>
      <c r="E172" s="11">
        <v>3</v>
      </c>
      <c r="F172" s="11">
        <v>4</v>
      </c>
      <c r="G172" s="11">
        <v>0</v>
      </c>
      <c r="H172" s="19">
        <v>13</v>
      </c>
      <c r="I172">
        <v>13</v>
      </c>
      <c r="J172" s="11">
        <f t="shared" si="5"/>
        <v>0</v>
      </c>
      <c r="K172" s="12">
        <f t="shared" si="6"/>
        <v>0</v>
      </c>
    </row>
    <row r="173" spans="2:11" ht="12.75">
      <c r="B173" s="20" t="s">
        <v>26</v>
      </c>
      <c r="C173" s="21"/>
      <c r="D173" s="22"/>
      <c r="E173" s="23">
        <v>66</v>
      </c>
      <c r="F173" s="23">
        <v>38</v>
      </c>
      <c r="G173" s="23">
        <v>47</v>
      </c>
      <c r="H173" s="24">
        <f>SUM(H167:H172)</f>
        <v>66</v>
      </c>
      <c r="I173" s="22">
        <f>SUM(I167:I172)</f>
        <v>58</v>
      </c>
      <c r="J173" s="23">
        <f t="shared" si="5"/>
        <v>-8</v>
      </c>
      <c r="K173" s="25">
        <f t="shared" si="6"/>
        <v>-0.12121212121212122</v>
      </c>
    </row>
    <row r="174" spans="2:11" ht="12.75">
      <c r="B174" s="7" t="s">
        <v>307</v>
      </c>
      <c r="C174" s="8" t="s">
        <v>308</v>
      </c>
      <c r="D174" s="9" t="s">
        <v>309</v>
      </c>
      <c r="E174" s="11">
        <v>11</v>
      </c>
      <c r="F174" s="11">
        <v>11</v>
      </c>
      <c r="G174" s="11">
        <v>0</v>
      </c>
      <c r="H174" s="19">
        <v>17</v>
      </c>
      <c r="I174">
        <v>11</v>
      </c>
      <c r="J174" s="11">
        <f t="shared" si="5"/>
        <v>-6</v>
      </c>
      <c r="K174" s="12">
        <f t="shared" si="6"/>
        <v>-0.35294117647058826</v>
      </c>
    </row>
    <row r="175" spans="2:11" ht="12.75">
      <c r="B175" s="7" t="s">
        <v>307</v>
      </c>
      <c r="C175" s="8" t="s">
        <v>310</v>
      </c>
      <c r="D175" s="9" t="s">
        <v>311</v>
      </c>
      <c r="E175" s="11">
        <v>15</v>
      </c>
      <c r="F175" s="11">
        <v>4</v>
      </c>
      <c r="G175" s="11">
        <v>0</v>
      </c>
      <c r="H175" s="26">
        <v>0</v>
      </c>
      <c r="I175">
        <v>0</v>
      </c>
      <c r="J175" s="11">
        <f t="shared" si="5"/>
        <v>0</v>
      </c>
      <c r="K175" s="12" t="e">
        <f t="shared" si="6"/>
        <v>#DIV/0!</v>
      </c>
    </row>
    <row r="176" spans="2:11" ht="12.75">
      <c r="B176" s="20" t="s">
        <v>26</v>
      </c>
      <c r="C176" s="21"/>
      <c r="D176" s="22"/>
      <c r="E176" s="23">
        <v>26</v>
      </c>
      <c r="F176" s="23">
        <v>15</v>
      </c>
      <c r="G176" s="23">
        <v>0</v>
      </c>
      <c r="H176" s="24">
        <f>SUM(H174:H175)</f>
        <v>17</v>
      </c>
      <c r="I176" s="22">
        <v>11</v>
      </c>
      <c r="J176" s="23">
        <f t="shared" si="5"/>
        <v>-6</v>
      </c>
      <c r="K176" s="25">
        <f t="shared" si="6"/>
        <v>-0.35294117647058826</v>
      </c>
    </row>
    <row r="177" spans="2:11" ht="12.75">
      <c r="B177" s="7" t="s">
        <v>312</v>
      </c>
      <c r="C177" s="8" t="s">
        <v>313</v>
      </c>
      <c r="D177" s="9" t="s">
        <v>314</v>
      </c>
      <c r="E177" s="11">
        <v>28</v>
      </c>
      <c r="F177" s="11">
        <v>39</v>
      </c>
      <c r="G177" s="11">
        <v>20</v>
      </c>
      <c r="H177" s="19">
        <v>25</v>
      </c>
      <c r="I177">
        <v>23</v>
      </c>
      <c r="J177" s="11">
        <f t="shared" si="5"/>
        <v>-2</v>
      </c>
      <c r="K177" s="12">
        <f t="shared" si="6"/>
        <v>-0.08</v>
      </c>
    </row>
    <row r="178" spans="2:11" ht="12.75">
      <c r="B178" s="7" t="s">
        <v>312</v>
      </c>
      <c r="C178" s="8" t="s">
        <v>315</v>
      </c>
      <c r="D178" s="9" t="s">
        <v>316</v>
      </c>
      <c r="E178" s="11">
        <v>35</v>
      </c>
      <c r="F178" s="11">
        <v>31</v>
      </c>
      <c r="G178" s="11">
        <v>28</v>
      </c>
      <c r="H178" s="19">
        <v>23</v>
      </c>
      <c r="I178">
        <v>11</v>
      </c>
      <c r="J178" s="11">
        <f t="shared" si="5"/>
        <v>-12</v>
      </c>
      <c r="K178" s="12">
        <f t="shared" si="6"/>
        <v>-0.5217391304347826</v>
      </c>
    </row>
    <row r="179" spans="2:11" ht="12.75">
      <c r="B179" s="20" t="s">
        <v>26</v>
      </c>
      <c r="C179" s="21"/>
      <c r="D179" s="22"/>
      <c r="E179" s="23">
        <v>63</v>
      </c>
      <c r="F179" s="23">
        <v>70</v>
      </c>
      <c r="G179" s="23">
        <v>48</v>
      </c>
      <c r="H179" s="24">
        <f>SUM(H177:H178)</f>
        <v>48</v>
      </c>
      <c r="I179" s="22">
        <v>34</v>
      </c>
      <c r="J179" s="23">
        <f t="shared" si="5"/>
        <v>-14</v>
      </c>
      <c r="K179" s="25">
        <f t="shared" si="6"/>
        <v>-0.2916666666666667</v>
      </c>
    </row>
    <row r="180" spans="2:11" ht="12.75">
      <c r="B180" s="7" t="s">
        <v>317</v>
      </c>
      <c r="C180" s="8" t="s">
        <v>318</v>
      </c>
      <c r="D180" s="9" t="s">
        <v>319</v>
      </c>
      <c r="E180" s="11">
        <v>6</v>
      </c>
      <c r="F180" s="11">
        <v>12</v>
      </c>
      <c r="G180" s="11">
        <v>2</v>
      </c>
      <c r="H180" s="19">
        <v>3</v>
      </c>
      <c r="I180">
        <v>4</v>
      </c>
      <c r="J180" s="11">
        <f t="shared" si="5"/>
        <v>1</v>
      </c>
      <c r="K180" s="12">
        <f t="shared" si="6"/>
        <v>0.3333333333333333</v>
      </c>
    </row>
    <row r="181" spans="2:11" ht="12.75">
      <c r="B181" s="7" t="s">
        <v>317</v>
      </c>
      <c r="C181" s="8" t="s">
        <v>320</v>
      </c>
      <c r="D181" s="9" t="s">
        <v>321</v>
      </c>
      <c r="E181" s="11">
        <v>14</v>
      </c>
      <c r="F181" s="11">
        <v>0</v>
      </c>
      <c r="G181" s="11">
        <v>19</v>
      </c>
      <c r="H181" s="19">
        <v>7</v>
      </c>
      <c r="I181">
        <v>20</v>
      </c>
      <c r="J181" s="11">
        <f t="shared" si="5"/>
        <v>13</v>
      </c>
      <c r="K181" s="12">
        <f t="shared" si="6"/>
        <v>1.8571428571428572</v>
      </c>
    </row>
    <row r="182" spans="2:11" ht="12.75">
      <c r="B182" s="20" t="s">
        <v>26</v>
      </c>
      <c r="C182" s="21"/>
      <c r="D182" s="22"/>
      <c r="E182" s="23">
        <v>20</v>
      </c>
      <c r="F182" s="23">
        <v>12</v>
      </c>
      <c r="G182" s="23">
        <v>21</v>
      </c>
      <c r="H182" s="24">
        <f>SUM(H180:H181)</f>
        <v>10</v>
      </c>
      <c r="I182" s="22">
        <v>24</v>
      </c>
      <c r="J182" s="23">
        <f t="shared" si="5"/>
        <v>14</v>
      </c>
      <c r="K182" s="25">
        <f t="shared" si="6"/>
        <v>1.4</v>
      </c>
    </row>
    <row r="183" spans="2:11" ht="12.75">
      <c r="B183" s="7" t="s">
        <v>322</v>
      </c>
      <c r="C183" s="8" t="s">
        <v>323</v>
      </c>
      <c r="D183" s="9" t="s">
        <v>324</v>
      </c>
      <c r="E183" s="11">
        <v>8</v>
      </c>
      <c r="F183" s="11">
        <v>8</v>
      </c>
      <c r="G183" s="11">
        <v>9</v>
      </c>
      <c r="H183" s="26">
        <v>0</v>
      </c>
      <c r="I183">
        <v>0</v>
      </c>
      <c r="J183" s="11">
        <f t="shared" si="5"/>
        <v>0</v>
      </c>
      <c r="K183" s="12" t="e">
        <f t="shared" si="6"/>
        <v>#DIV/0!</v>
      </c>
    </row>
    <row r="184" spans="2:11" ht="12.75">
      <c r="B184" s="20" t="s">
        <v>26</v>
      </c>
      <c r="C184" s="21"/>
      <c r="D184" s="22"/>
      <c r="E184" s="23">
        <v>8</v>
      </c>
      <c r="F184" s="23">
        <v>8</v>
      </c>
      <c r="G184" s="23">
        <v>9</v>
      </c>
      <c r="H184" s="24">
        <f>SUM(H183)</f>
        <v>0</v>
      </c>
      <c r="I184" s="22">
        <v>0</v>
      </c>
      <c r="J184" s="23">
        <f t="shared" si="5"/>
        <v>0</v>
      </c>
      <c r="K184" s="25" t="e">
        <f t="shared" si="6"/>
        <v>#DIV/0!</v>
      </c>
    </row>
    <row r="185" spans="2:11" ht="12.75">
      <c r="B185" s="7" t="s">
        <v>325</v>
      </c>
      <c r="C185" s="8" t="s">
        <v>326</v>
      </c>
      <c r="D185" s="9" t="s">
        <v>327</v>
      </c>
      <c r="E185" s="11">
        <v>0</v>
      </c>
      <c r="F185" s="11">
        <v>0</v>
      </c>
      <c r="G185" s="11">
        <v>0</v>
      </c>
      <c r="H185" s="26">
        <v>0</v>
      </c>
      <c r="I185">
        <v>0</v>
      </c>
      <c r="J185" s="11">
        <f t="shared" si="5"/>
        <v>0</v>
      </c>
      <c r="K185" s="12" t="e">
        <f t="shared" si="6"/>
        <v>#DIV/0!</v>
      </c>
    </row>
    <row r="186" spans="2:11" ht="12.75">
      <c r="B186" s="7" t="s">
        <v>325</v>
      </c>
      <c r="C186" s="8" t="s">
        <v>328</v>
      </c>
      <c r="D186" s="9" t="s">
        <v>329</v>
      </c>
      <c r="E186" s="11">
        <v>6</v>
      </c>
      <c r="F186" s="11">
        <v>7</v>
      </c>
      <c r="G186" s="11">
        <v>7</v>
      </c>
      <c r="H186" s="26">
        <v>0</v>
      </c>
      <c r="I186">
        <v>6</v>
      </c>
      <c r="J186" s="11">
        <f t="shared" si="5"/>
        <v>6</v>
      </c>
      <c r="K186" s="12" t="e">
        <f t="shared" si="6"/>
        <v>#DIV/0!</v>
      </c>
    </row>
    <row r="187" spans="2:11" ht="12.75">
      <c r="B187" s="7" t="s">
        <v>325</v>
      </c>
      <c r="C187" s="8" t="s">
        <v>330</v>
      </c>
      <c r="D187" s="9" t="s">
        <v>331</v>
      </c>
      <c r="E187" s="11">
        <v>0</v>
      </c>
      <c r="F187" s="11">
        <v>0</v>
      </c>
      <c r="G187" s="11">
        <v>0</v>
      </c>
      <c r="H187" s="26">
        <v>0</v>
      </c>
      <c r="I187">
        <v>0</v>
      </c>
      <c r="J187" s="11">
        <f t="shared" si="5"/>
        <v>0</v>
      </c>
      <c r="K187" s="12" t="e">
        <f t="shared" si="6"/>
        <v>#DIV/0!</v>
      </c>
    </row>
    <row r="188" spans="2:11" ht="12.75">
      <c r="B188" s="7" t="s">
        <v>325</v>
      </c>
      <c r="C188" s="8" t="s">
        <v>332</v>
      </c>
      <c r="D188" s="9" t="s">
        <v>333</v>
      </c>
      <c r="E188" s="11">
        <v>0</v>
      </c>
      <c r="F188" s="11">
        <v>0</v>
      </c>
      <c r="G188" s="11">
        <v>0</v>
      </c>
      <c r="H188" s="26">
        <v>0</v>
      </c>
      <c r="I188">
        <v>0</v>
      </c>
      <c r="J188" s="11">
        <f t="shared" si="5"/>
        <v>0</v>
      </c>
      <c r="K188" s="12" t="e">
        <f t="shared" si="6"/>
        <v>#DIV/0!</v>
      </c>
    </row>
    <row r="189" spans="2:11" ht="12.75">
      <c r="B189" s="20" t="s">
        <v>26</v>
      </c>
      <c r="C189" s="21"/>
      <c r="D189" s="22"/>
      <c r="E189" s="23">
        <v>6</v>
      </c>
      <c r="F189" s="23">
        <v>7</v>
      </c>
      <c r="G189" s="23">
        <v>7</v>
      </c>
      <c r="H189" s="24">
        <f>SUM(H185:H188)</f>
        <v>0</v>
      </c>
      <c r="I189" s="22">
        <v>6</v>
      </c>
      <c r="J189" s="23">
        <f t="shared" si="5"/>
        <v>6</v>
      </c>
      <c r="K189" s="25" t="e">
        <f t="shared" si="6"/>
        <v>#DIV/0!</v>
      </c>
    </row>
    <row r="190" spans="2:11" ht="12.75">
      <c r="B190" s="7" t="s">
        <v>334</v>
      </c>
      <c r="C190" s="8" t="s">
        <v>335</v>
      </c>
      <c r="D190" s="9" t="s">
        <v>336</v>
      </c>
      <c r="E190" s="11">
        <v>92</v>
      </c>
      <c r="F190" s="11">
        <v>87</v>
      </c>
      <c r="G190" s="11">
        <v>75</v>
      </c>
      <c r="H190" s="19">
        <v>86</v>
      </c>
      <c r="I190">
        <v>85</v>
      </c>
      <c r="J190" s="11">
        <f t="shared" si="5"/>
        <v>-1</v>
      </c>
      <c r="K190" s="12">
        <f t="shared" si="6"/>
        <v>-0.011627906976744186</v>
      </c>
    </row>
    <row r="191" spans="2:11" ht="12.75">
      <c r="B191" s="7" t="s">
        <v>334</v>
      </c>
      <c r="C191" s="8" t="s">
        <v>337</v>
      </c>
      <c r="D191" s="9" t="s">
        <v>338</v>
      </c>
      <c r="E191" s="11">
        <v>66</v>
      </c>
      <c r="F191" s="11">
        <v>90</v>
      </c>
      <c r="G191" s="11">
        <v>72</v>
      </c>
      <c r="H191" s="19">
        <v>60</v>
      </c>
      <c r="I191">
        <v>61</v>
      </c>
      <c r="J191" s="11">
        <f t="shared" si="5"/>
        <v>1</v>
      </c>
      <c r="K191" s="12">
        <f t="shared" si="6"/>
        <v>0.016666666666666666</v>
      </c>
    </row>
    <row r="192" spans="2:11" ht="12.75">
      <c r="B192" s="20" t="s">
        <v>26</v>
      </c>
      <c r="C192" s="21"/>
      <c r="D192" s="22"/>
      <c r="E192" s="23">
        <v>158</v>
      </c>
      <c r="F192" s="23">
        <v>177</v>
      </c>
      <c r="G192" s="23">
        <v>147</v>
      </c>
      <c r="H192" s="24">
        <f>SUM(H190:H191)</f>
        <v>146</v>
      </c>
      <c r="I192" s="22">
        <f>SUM(I190:I191)</f>
        <v>146</v>
      </c>
      <c r="J192" s="23">
        <f t="shared" si="5"/>
        <v>0</v>
      </c>
      <c r="K192" s="25">
        <f t="shared" si="6"/>
        <v>0</v>
      </c>
    </row>
    <row r="193" spans="2:11" ht="12.75">
      <c r="B193" s="7" t="s">
        <v>339</v>
      </c>
      <c r="C193" s="8" t="s">
        <v>340</v>
      </c>
      <c r="D193" s="9" t="s">
        <v>341</v>
      </c>
      <c r="E193" s="11">
        <v>28</v>
      </c>
      <c r="F193" s="11">
        <v>20</v>
      </c>
      <c r="G193" s="11">
        <v>23</v>
      </c>
      <c r="H193" s="19">
        <v>14</v>
      </c>
      <c r="I193">
        <v>33</v>
      </c>
      <c r="J193" s="11">
        <f t="shared" si="5"/>
        <v>19</v>
      </c>
      <c r="K193" s="12">
        <f t="shared" si="6"/>
        <v>1.3571428571428572</v>
      </c>
    </row>
    <row r="194" spans="2:11" ht="12.75">
      <c r="B194" s="7" t="s">
        <v>339</v>
      </c>
      <c r="C194" s="8" t="s">
        <v>342</v>
      </c>
      <c r="D194" s="9" t="s">
        <v>343</v>
      </c>
      <c r="E194" s="11">
        <v>20</v>
      </c>
      <c r="F194" s="11">
        <v>0</v>
      </c>
      <c r="G194" s="11">
        <v>0</v>
      </c>
      <c r="H194" s="19">
        <v>7</v>
      </c>
      <c r="I194">
        <v>6</v>
      </c>
      <c r="J194" s="11">
        <f t="shared" si="5"/>
        <v>-1</v>
      </c>
      <c r="K194" s="12">
        <f t="shared" si="6"/>
        <v>-0.14285714285714285</v>
      </c>
    </row>
    <row r="195" spans="2:11" ht="12.75">
      <c r="B195" s="20" t="s">
        <v>26</v>
      </c>
      <c r="C195" s="21"/>
      <c r="D195" s="22"/>
      <c r="E195" s="23">
        <v>48</v>
      </c>
      <c r="F195" s="23">
        <v>20</v>
      </c>
      <c r="G195" s="23">
        <v>23</v>
      </c>
      <c r="H195" s="24">
        <f>SUM(H193:H194)</f>
        <v>21</v>
      </c>
      <c r="I195" s="22">
        <v>39</v>
      </c>
      <c r="J195" s="23">
        <f t="shared" si="5"/>
        <v>18</v>
      </c>
      <c r="K195" s="25">
        <f t="shared" si="6"/>
        <v>0.8571428571428571</v>
      </c>
    </row>
    <row r="196" spans="2:11" ht="12.75">
      <c r="B196" s="7" t="s">
        <v>344</v>
      </c>
      <c r="C196" s="8" t="s">
        <v>345</v>
      </c>
      <c r="D196" s="9" t="s">
        <v>346</v>
      </c>
      <c r="E196" s="11">
        <v>13</v>
      </c>
      <c r="F196" s="11">
        <v>0</v>
      </c>
      <c r="G196" s="11">
        <v>0</v>
      </c>
      <c r="H196" s="26">
        <v>0</v>
      </c>
      <c r="I196">
        <v>0</v>
      </c>
      <c r="J196" s="11">
        <f t="shared" si="5"/>
        <v>0</v>
      </c>
      <c r="K196" s="12" t="e">
        <f t="shared" si="6"/>
        <v>#DIV/0!</v>
      </c>
    </row>
    <row r="197" spans="2:11" ht="12.75">
      <c r="B197" s="7" t="s">
        <v>344</v>
      </c>
      <c r="C197" s="8" t="s">
        <v>347</v>
      </c>
      <c r="D197" s="9" t="s">
        <v>348</v>
      </c>
      <c r="E197" s="11">
        <v>29</v>
      </c>
      <c r="F197" s="11">
        <v>26</v>
      </c>
      <c r="G197" s="11">
        <v>14</v>
      </c>
      <c r="H197" s="19">
        <v>11</v>
      </c>
      <c r="I197">
        <v>17</v>
      </c>
      <c r="J197" s="11">
        <f aca="true" t="shared" si="7" ref="J197:J243">I197-H197</f>
        <v>6</v>
      </c>
      <c r="K197" s="12">
        <f t="shared" si="6"/>
        <v>0.5454545454545454</v>
      </c>
    </row>
    <row r="198" spans="2:11" ht="12.75">
      <c r="B198" s="7" t="s">
        <v>344</v>
      </c>
      <c r="C198" s="8" t="s">
        <v>349</v>
      </c>
      <c r="D198" s="9" t="s">
        <v>350</v>
      </c>
      <c r="E198" s="11">
        <v>3</v>
      </c>
      <c r="F198" s="11">
        <v>1</v>
      </c>
      <c r="G198" s="11">
        <v>2</v>
      </c>
      <c r="H198" s="26">
        <v>0</v>
      </c>
      <c r="I198">
        <v>0</v>
      </c>
      <c r="J198" s="11">
        <f t="shared" si="7"/>
        <v>0</v>
      </c>
      <c r="K198" s="12" t="e">
        <f t="shared" si="6"/>
        <v>#DIV/0!</v>
      </c>
    </row>
    <row r="199" spans="2:11" ht="12.75">
      <c r="B199" s="20" t="s">
        <v>26</v>
      </c>
      <c r="C199" s="21"/>
      <c r="D199" s="22"/>
      <c r="E199" s="23">
        <v>45</v>
      </c>
      <c r="F199" s="23">
        <v>27</v>
      </c>
      <c r="G199" s="23">
        <v>16</v>
      </c>
      <c r="H199" s="24">
        <f>SUM(H196:H198)</f>
        <v>11</v>
      </c>
      <c r="I199" s="22">
        <v>17</v>
      </c>
      <c r="J199" s="23">
        <f t="shared" si="7"/>
        <v>6</v>
      </c>
      <c r="K199" s="25">
        <f t="shared" si="6"/>
        <v>0.5454545454545454</v>
      </c>
    </row>
    <row r="200" spans="2:11" ht="12.75">
      <c r="B200" s="7" t="s">
        <v>351</v>
      </c>
      <c r="C200" s="8" t="s">
        <v>352</v>
      </c>
      <c r="D200" s="9" t="s">
        <v>353</v>
      </c>
      <c r="E200" s="11">
        <v>10</v>
      </c>
      <c r="F200" s="11">
        <v>4</v>
      </c>
      <c r="G200" s="11">
        <v>8</v>
      </c>
      <c r="H200" s="19">
        <v>3</v>
      </c>
      <c r="I200">
        <v>1</v>
      </c>
      <c r="J200" s="11">
        <f t="shared" si="7"/>
        <v>-2</v>
      </c>
      <c r="K200" s="12">
        <f t="shared" si="6"/>
        <v>-0.6666666666666666</v>
      </c>
    </row>
    <row r="201" spans="2:11" ht="12.75">
      <c r="B201" s="7" t="s">
        <v>351</v>
      </c>
      <c r="C201" s="8" t="s">
        <v>354</v>
      </c>
      <c r="D201" s="9" t="s">
        <v>355</v>
      </c>
      <c r="E201" s="11">
        <v>20</v>
      </c>
      <c r="F201" s="11">
        <v>25</v>
      </c>
      <c r="G201" s="11">
        <v>30</v>
      </c>
      <c r="H201" s="19">
        <v>25</v>
      </c>
      <c r="I201">
        <v>33</v>
      </c>
      <c r="J201" s="11">
        <f t="shared" si="7"/>
        <v>8</v>
      </c>
      <c r="K201" s="12">
        <f t="shared" si="6"/>
        <v>0.32</v>
      </c>
    </row>
    <row r="202" spans="2:11" ht="12.75">
      <c r="B202" s="7" t="s">
        <v>351</v>
      </c>
      <c r="C202" s="8" t="s">
        <v>356</v>
      </c>
      <c r="D202" s="9" t="s">
        <v>357</v>
      </c>
      <c r="E202" s="11">
        <v>17</v>
      </c>
      <c r="F202" s="11">
        <v>0</v>
      </c>
      <c r="G202" s="11">
        <v>0</v>
      </c>
      <c r="H202" s="26">
        <v>0</v>
      </c>
      <c r="I202">
        <v>0</v>
      </c>
      <c r="J202" s="11">
        <f t="shared" si="7"/>
        <v>0</v>
      </c>
      <c r="K202" s="12" t="e">
        <f aca="true" t="shared" si="8" ref="K202:K224">J202/H202</f>
        <v>#DIV/0!</v>
      </c>
    </row>
    <row r="203" spans="2:11" ht="12.75">
      <c r="B203" s="20" t="s">
        <v>26</v>
      </c>
      <c r="C203" s="21"/>
      <c r="D203" s="22"/>
      <c r="E203" s="23">
        <v>47</v>
      </c>
      <c r="F203" s="23">
        <v>29</v>
      </c>
      <c r="G203" s="23">
        <v>38</v>
      </c>
      <c r="H203" s="24">
        <f>SUM(H200:H202)</f>
        <v>28</v>
      </c>
      <c r="I203" s="22">
        <v>34</v>
      </c>
      <c r="J203" s="23">
        <f t="shared" si="7"/>
        <v>6</v>
      </c>
      <c r="K203" s="25">
        <f t="shared" si="8"/>
        <v>0.21428571428571427</v>
      </c>
    </row>
    <row r="204" spans="2:11" ht="12.75">
      <c r="B204" s="7" t="s">
        <v>358</v>
      </c>
      <c r="C204" s="8" t="s">
        <v>359</v>
      </c>
      <c r="D204" s="9" t="s">
        <v>360</v>
      </c>
      <c r="E204" s="11">
        <v>2</v>
      </c>
      <c r="F204" s="11">
        <v>0</v>
      </c>
      <c r="G204" s="11">
        <v>2</v>
      </c>
      <c r="H204" s="19">
        <v>2</v>
      </c>
      <c r="I204">
        <v>0</v>
      </c>
      <c r="J204" s="11">
        <f t="shared" si="7"/>
        <v>-2</v>
      </c>
      <c r="K204" s="12">
        <f t="shared" si="8"/>
        <v>-1</v>
      </c>
    </row>
    <row r="205" spans="2:11" ht="12.75">
      <c r="B205" s="7" t="s">
        <v>358</v>
      </c>
      <c r="C205" s="8" t="s">
        <v>361</v>
      </c>
      <c r="D205" s="9" t="s">
        <v>362</v>
      </c>
      <c r="E205" s="11">
        <v>0</v>
      </c>
      <c r="F205" s="11">
        <v>0</v>
      </c>
      <c r="G205" s="11">
        <v>0</v>
      </c>
      <c r="H205" s="26">
        <v>0</v>
      </c>
      <c r="I205">
        <v>1</v>
      </c>
      <c r="J205" s="11">
        <f t="shared" si="7"/>
        <v>1</v>
      </c>
      <c r="K205" s="12" t="e">
        <f t="shared" si="8"/>
        <v>#DIV/0!</v>
      </c>
    </row>
    <row r="206" spans="2:11" ht="12.75">
      <c r="B206" s="7" t="s">
        <v>358</v>
      </c>
      <c r="C206" s="8" t="s">
        <v>363</v>
      </c>
      <c r="D206" s="9" t="s">
        <v>364</v>
      </c>
      <c r="E206" s="11">
        <v>9</v>
      </c>
      <c r="F206" s="11">
        <v>6</v>
      </c>
      <c r="G206" s="11">
        <v>2</v>
      </c>
      <c r="H206" s="19">
        <v>2</v>
      </c>
      <c r="I206">
        <v>1</v>
      </c>
      <c r="J206" s="11">
        <f t="shared" si="7"/>
        <v>-1</v>
      </c>
      <c r="K206" s="12">
        <f t="shared" si="8"/>
        <v>-0.5</v>
      </c>
    </row>
    <row r="207" spans="2:11" ht="12.75">
      <c r="B207" s="20" t="s">
        <v>26</v>
      </c>
      <c r="C207" s="21"/>
      <c r="D207" s="22"/>
      <c r="E207" s="23">
        <v>11</v>
      </c>
      <c r="F207" s="23">
        <v>6</v>
      </c>
      <c r="G207" s="23">
        <v>4</v>
      </c>
      <c r="H207" s="24">
        <f>SUM(H204:H206)</f>
        <v>4</v>
      </c>
      <c r="I207" s="22">
        <v>2</v>
      </c>
      <c r="J207" s="23">
        <f t="shared" si="7"/>
        <v>-2</v>
      </c>
      <c r="K207" s="25">
        <f t="shared" si="8"/>
        <v>-0.5</v>
      </c>
    </row>
    <row r="208" spans="2:11" ht="12.75">
      <c r="B208" s="7" t="s">
        <v>365</v>
      </c>
      <c r="C208" s="8" t="s">
        <v>366</v>
      </c>
      <c r="D208" s="9" t="s">
        <v>367</v>
      </c>
      <c r="E208" s="11">
        <v>0</v>
      </c>
      <c r="F208" s="11">
        <v>0</v>
      </c>
      <c r="G208" s="11">
        <v>1</v>
      </c>
      <c r="H208" s="19">
        <v>1</v>
      </c>
      <c r="I208">
        <v>1</v>
      </c>
      <c r="J208" s="11">
        <f t="shared" si="7"/>
        <v>0</v>
      </c>
      <c r="K208" s="12">
        <f t="shared" si="8"/>
        <v>0</v>
      </c>
    </row>
    <row r="209" spans="2:11" ht="12.75">
      <c r="B209" s="20" t="s">
        <v>26</v>
      </c>
      <c r="C209" s="21"/>
      <c r="D209" s="22"/>
      <c r="E209" s="23">
        <v>0</v>
      </c>
      <c r="F209" s="23">
        <v>0</v>
      </c>
      <c r="G209" s="23">
        <v>1</v>
      </c>
      <c r="H209" s="24">
        <f>SUM(H208)</f>
        <v>1</v>
      </c>
      <c r="I209" s="22">
        <v>1</v>
      </c>
      <c r="J209" s="23">
        <f t="shared" si="7"/>
        <v>0</v>
      </c>
      <c r="K209" s="25">
        <f t="shared" si="8"/>
        <v>0</v>
      </c>
    </row>
    <row r="210" spans="2:11" ht="12.75">
      <c r="B210" s="7" t="s">
        <v>368</v>
      </c>
      <c r="C210" s="8" t="s">
        <v>369</v>
      </c>
      <c r="D210" s="9" t="s">
        <v>370</v>
      </c>
      <c r="E210" s="11">
        <v>11</v>
      </c>
      <c r="F210" s="11">
        <v>13</v>
      </c>
      <c r="G210" s="11">
        <v>12</v>
      </c>
      <c r="H210" s="19">
        <v>8</v>
      </c>
      <c r="I210">
        <v>4</v>
      </c>
      <c r="J210" s="11">
        <f t="shared" si="7"/>
        <v>-4</v>
      </c>
      <c r="K210" s="12">
        <f t="shared" si="8"/>
        <v>-0.5</v>
      </c>
    </row>
    <row r="211" spans="2:11" ht="12.75">
      <c r="B211" s="7" t="s">
        <v>368</v>
      </c>
      <c r="C211" s="8" t="s">
        <v>371</v>
      </c>
      <c r="D211" s="9" t="s">
        <v>372</v>
      </c>
      <c r="E211" s="11">
        <v>6</v>
      </c>
      <c r="F211" s="11">
        <v>3</v>
      </c>
      <c r="G211" s="11">
        <v>9</v>
      </c>
      <c r="H211" s="19">
        <v>9</v>
      </c>
      <c r="I211">
        <v>7</v>
      </c>
      <c r="J211" s="11">
        <f t="shared" si="7"/>
        <v>-2</v>
      </c>
      <c r="K211" s="12">
        <f t="shared" si="8"/>
        <v>-0.2222222222222222</v>
      </c>
    </row>
    <row r="212" spans="2:11" ht="12.75">
      <c r="B212" s="20" t="s">
        <v>26</v>
      </c>
      <c r="C212" s="21"/>
      <c r="D212" s="22"/>
      <c r="E212" s="23">
        <v>17</v>
      </c>
      <c r="F212" s="23">
        <v>16</v>
      </c>
      <c r="G212" s="23">
        <v>21</v>
      </c>
      <c r="H212" s="24">
        <f>SUM(H210:H211)</f>
        <v>17</v>
      </c>
      <c r="I212" s="22">
        <v>11</v>
      </c>
      <c r="J212" s="23">
        <f t="shared" si="7"/>
        <v>-6</v>
      </c>
      <c r="K212" s="25">
        <f t="shared" si="8"/>
        <v>-0.35294117647058826</v>
      </c>
    </row>
    <row r="213" spans="2:11" ht="12.75">
      <c r="B213" s="7" t="s">
        <v>373</v>
      </c>
      <c r="C213" s="8" t="s">
        <v>374</v>
      </c>
      <c r="D213" s="9" t="s">
        <v>375</v>
      </c>
      <c r="E213" s="11">
        <v>5</v>
      </c>
      <c r="F213" s="11">
        <v>0</v>
      </c>
      <c r="G213" s="11">
        <v>0</v>
      </c>
      <c r="H213" s="26">
        <v>0</v>
      </c>
      <c r="I213">
        <v>3</v>
      </c>
      <c r="J213" s="11">
        <f t="shared" si="7"/>
        <v>3</v>
      </c>
      <c r="K213" s="12" t="e">
        <f t="shared" si="8"/>
        <v>#DIV/0!</v>
      </c>
    </row>
    <row r="214" spans="2:11" ht="12.75">
      <c r="B214" s="7" t="s">
        <v>373</v>
      </c>
      <c r="C214" s="8" t="s">
        <v>376</v>
      </c>
      <c r="D214" s="9" t="s">
        <v>377</v>
      </c>
      <c r="E214" s="11">
        <v>0</v>
      </c>
      <c r="F214" s="11">
        <v>0</v>
      </c>
      <c r="G214" s="11">
        <v>0</v>
      </c>
      <c r="H214" s="26">
        <v>0</v>
      </c>
      <c r="I214">
        <v>0</v>
      </c>
      <c r="J214" s="11">
        <f t="shared" si="7"/>
        <v>0</v>
      </c>
      <c r="K214" s="12" t="e">
        <f t="shared" si="8"/>
        <v>#DIV/0!</v>
      </c>
    </row>
    <row r="215" spans="2:11" ht="12.75">
      <c r="B215" s="20" t="s">
        <v>26</v>
      </c>
      <c r="C215" s="21"/>
      <c r="D215" s="22"/>
      <c r="E215" s="23">
        <v>5</v>
      </c>
      <c r="F215" s="23">
        <v>0</v>
      </c>
      <c r="G215" s="23">
        <v>0</v>
      </c>
      <c r="H215" s="24">
        <f>SUM(H213:H214)</f>
        <v>0</v>
      </c>
      <c r="I215" s="22">
        <v>3</v>
      </c>
      <c r="J215" s="23">
        <f t="shared" si="7"/>
        <v>3</v>
      </c>
      <c r="K215" s="25" t="e">
        <f t="shared" si="8"/>
        <v>#DIV/0!</v>
      </c>
    </row>
    <row r="216" spans="2:11" ht="12.75">
      <c r="B216" s="7" t="s">
        <v>378</v>
      </c>
      <c r="C216" s="8" t="s">
        <v>379</v>
      </c>
      <c r="D216" s="9" t="s">
        <v>380</v>
      </c>
      <c r="E216" s="11">
        <v>30</v>
      </c>
      <c r="F216" s="11">
        <v>39</v>
      </c>
      <c r="G216" s="11">
        <v>21</v>
      </c>
      <c r="H216" s="19">
        <v>16</v>
      </c>
      <c r="I216">
        <v>45</v>
      </c>
      <c r="J216" s="11">
        <f t="shared" si="7"/>
        <v>29</v>
      </c>
      <c r="K216" s="12">
        <f t="shared" si="8"/>
        <v>1.8125</v>
      </c>
    </row>
    <row r="217" spans="2:11" ht="12.75">
      <c r="B217" s="20" t="s">
        <v>26</v>
      </c>
      <c r="C217" s="21"/>
      <c r="D217" s="22"/>
      <c r="E217" s="23">
        <v>30</v>
      </c>
      <c r="F217" s="23">
        <v>39</v>
      </c>
      <c r="G217" s="23">
        <v>21</v>
      </c>
      <c r="H217" s="24">
        <f>SUM(H216)</f>
        <v>16</v>
      </c>
      <c r="I217" s="22">
        <v>45</v>
      </c>
      <c r="J217" s="23">
        <f t="shared" si="7"/>
        <v>29</v>
      </c>
      <c r="K217" s="25">
        <f t="shared" si="8"/>
        <v>1.8125</v>
      </c>
    </row>
    <row r="218" spans="2:11" ht="12.75">
      <c r="B218" s="7" t="s">
        <v>381</v>
      </c>
      <c r="C218" s="8" t="s">
        <v>382</v>
      </c>
      <c r="D218" s="9" t="s">
        <v>383</v>
      </c>
      <c r="E218" s="11">
        <v>19</v>
      </c>
      <c r="F218" s="11">
        <v>0</v>
      </c>
      <c r="G218" s="11">
        <v>4</v>
      </c>
      <c r="H218" s="19">
        <v>11</v>
      </c>
      <c r="I218">
        <v>15</v>
      </c>
      <c r="J218" s="11">
        <f t="shared" si="7"/>
        <v>4</v>
      </c>
      <c r="K218" s="12">
        <f t="shared" si="8"/>
        <v>0.36363636363636365</v>
      </c>
    </row>
    <row r="219" spans="2:11" ht="12.75">
      <c r="B219" s="7" t="s">
        <v>381</v>
      </c>
      <c r="C219" s="8" t="s">
        <v>384</v>
      </c>
      <c r="D219" s="9" t="s">
        <v>385</v>
      </c>
      <c r="E219" s="11">
        <v>144</v>
      </c>
      <c r="F219" s="11">
        <v>125</v>
      </c>
      <c r="G219" s="11">
        <v>117</v>
      </c>
      <c r="H219" s="19">
        <v>109</v>
      </c>
      <c r="I219">
        <v>133</v>
      </c>
      <c r="J219" s="11">
        <f t="shared" si="7"/>
        <v>24</v>
      </c>
      <c r="K219" s="12">
        <f t="shared" si="8"/>
        <v>0.22018348623853212</v>
      </c>
    </row>
    <row r="220" spans="2:11" ht="12.75">
      <c r="B220" s="20" t="s">
        <v>26</v>
      </c>
      <c r="C220" s="21"/>
      <c r="D220" s="22"/>
      <c r="E220" s="23">
        <v>163</v>
      </c>
      <c r="F220" s="23">
        <v>125</v>
      </c>
      <c r="G220" s="23">
        <v>121</v>
      </c>
      <c r="H220" s="24">
        <f>SUM(H218:H219)</f>
        <v>120</v>
      </c>
      <c r="I220" s="22">
        <v>148</v>
      </c>
      <c r="J220" s="23">
        <f t="shared" si="7"/>
        <v>28</v>
      </c>
      <c r="K220" s="25">
        <f t="shared" si="8"/>
        <v>0.23333333333333334</v>
      </c>
    </row>
    <row r="221" spans="2:11" ht="12.75">
      <c r="B221" s="7" t="s">
        <v>386</v>
      </c>
      <c r="C221" s="8" t="s">
        <v>387</v>
      </c>
      <c r="D221" s="9" t="s">
        <v>388</v>
      </c>
      <c r="E221" s="11">
        <v>12</v>
      </c>
      <c r="F221" s="11">
        <v>12</v>
      </c>
      <c r="G221" s="11">
        <v>11</v>
      </c>
      <c r="H221" s="19">
        <v>17</v>
      </c>
      <c r="I221">
        <v>17</v>
      </c>
      <c r="J221" s="11">
        <f t="shared" si="7"/>
        <v>0</v>
      </c>
      <c r="K221" s="12">
        <f t="shared" si="8"/>
        <v>0</v>
      </c>
    </row>
    <row r="222" spans="2:11" ht="12.75">
      <c r="B222" s="7" t="s">
        <v>386</v>
      </c>
      <c r="C222" s="8" t="s">
        <v>389</v>
      </c>
      <c r="D222" s="9" t="s">
        <v>390</v>
      </c>
      <c r="E222" s="11">
        <v>9</v>
      </c>
      <c r="F222" s="11">
        <v>8</v>
      </c>
      <c r="G222" s="11">
        <v>1</v>
      </c>
      <c r="H222" s="26">
        <v>0</v>
      </c>
      <c r="I222">
        <v>0</v>
      </c>
      <c r="J222" s="11">
        <f t="shared" si="7"/>
        <v>0</v>
      </c>
      <c r="K222" s="12" t="e">
        <f t="shared" si="8"/>
        <v>#DIV/0!</v>
      </c>
    </row>
    <row r="223" spans="2:11" ht="12.75">
      <c r="B223" s="7" t="s">
        <v>386</v>
      </c>
      <c r="C223" s="8" t="s">
        <v>391</v>
      </c>
      <c r="D223" s="9" t="s">
        <v>392</v>
      </c>
      <c r="E223" s="11">
        <v>9</v>
      </c>
      <c r="F223" s="11">
        <v>4</v>
      </c>
      <c r="G223" s="11">
        <v>6</v>
      </c>
      <c r="H223" s="19">
        <v>6</v>
      </c>
      <c r="I223">
        <v>6</v>
      </c>
      <c r="J223" s="11">
        <f t="shared" si="7"/>
        <v>0</v>
      </c>
      <c r="K223" s="12">
        <f t="shared" si="8"/>
        <v>0</v>
      </c>
    </row>
    <row r="224" spans="2:11" ht="12.75">
      <c r="B224" s="7" t="s">
        <v>386</v>
      </c>
      <c r="C224" s="8" t="s">
        <v>393</v>
      </c>
      <c r="D224" s="9" t="s">
        <v>394</v>
      </c>
      <c r="E224" s="11">
        <v>0</v>
      </c>
      <c r="F224" s="11">
        <v>0</v>
      </c>
      <c r="G224" s="11">
        <v>0</v>
      </c>
      <c r="H224" s="26">
        <v>0</v>
      </c>
      <c r="I224">
        <v>0</v>
      </c>
      <c r="J224" s="11">
        <f t="shared" si="7"/>
        <v>0</v>
      </c>
      <c r="K224" s="12" t="e">
        <f t="shared" si="8"/>
        <v>#DIV/0!</v>
      </c>
    </row>
    <row r="225" spans="2:11" ht="12.75">
      <c r="B225" s="7" t="s">
        <v>386</v>
      </c>
      <c r="C225" s="8" t="s">
        <v>395</v>
      </c>
      <c r="D225" s="9" t="s">
        <v>396</v>
      </c>
      <c r="E225" s="11">
        <v>2</v>
      </c>
      <c r="F225" s="11">
        <v>2</v>
      </c>
      <c r="G225" s="11">
        <v>4</v>
      </c>
      <c r="H225" s="19">
        <v>5</v>
      </c>
      <c r="I225">
        <v>3</v>
      </c>
      <c r="J225" s="11">
        <f t="shared" si="7"/>
        <v>-2</v>
      </c>
      <c r="K225" s="12">
        <f>J225/H225</f>
        <v>-0.4</v>
      </c>
    </row>
    <row r="226" spans="2:11" ht="12.75">
      <c r="B226" s="20" t="s">
        <v>26</v>
      </c>
      <c r="C226" s="21"/>
      <c r="D226" s="22"/>
      <c r="E226" s="23">
        <v>32</v>
      </c>
      <c r="F226" s="23">
        <v>26</v>
      </c>
      <c r="G226" s="23">
        <v>22</v>
      </c>
      <c r="H226" s="24">
        <f>SUM(H221:H225)</f>
        <v>28</v>
      </c>
      <c r="I226" s="22">
        <v>26</v>
      </c>
      <c r="J226" s="23">
        <f t="shared" si="7"/>
        <v>-2</v>
      </c>
      <c r="K226" s="25">
        <f>J226/H226</f>
        <v>-0.07142857142857142</v>
      </c>
    </row>
    <row r="227" spans="2:11" ht="12.75">
      <c r="B227" s="7" t="s">
        <v>397</v>
      </c>
      <c r="C227" s="8" t="s">
        <v>398</v>
      </c>
      <c r="D227" s="9" t="s">
        <v>399</v>
      </c>
      <c r="E227" s="11">
        <v>10</v>
      </c>
      <c r="F227" s="11">
        <v>15</v>
      </c>
      <c r="G227" s="11">
        <v>12</v>
      </c>
      <c r="H227" s="26">
        <v>0</v>
      </c>
      <c r="I227">
        <v>0</v>
      </c>
      <c r="J227" s="11">
        <f t="shared" si="7"/>
        <v>0</v>
      </c>
      <c r="K227" s="12" t="e">
        <f aca="true" t="shared" si="9" ref="K227:K244">J227/H227</f>
        <v>#DIV/0!</v>
      </c>
    </row>
    <row r="228" spans="2:11" ht="12.75">
      <c r="B228" s="7" t="s">
        <v>397</v>
      </c>
      <c r="C228" s="8" t="s">
        <v>400</v>
      </c>
      <c r="D228" s="9" t="s">
        <v>401</v>
      </c>
      <c r="E228" s="11">
        <v>33</v>
      </c>
      <c r="F228" s="11">
        <v>42</v>
      </c>
      <c r="G228" s="11">
        <v>19</v>
      </c>
      <c r="H228" s="19">
        <v>44</v>
      </c>
      <c r="I228">
        <v>32</v>
      </c>
      <c r="J228" s="11">
        <f t="shared" si="7"/>
        <v>-12</v>
      </c>
      <c r="K228" s="12">
        <f t="shared" si="9"/>
        <v>-0.2727272727272727</v>
      </c>
    </row>
    <row r="229" spans="2:11" ht="12.75">
      <c r="B229" s="7" t="s">
        <v>397</v>
      </c>
      <c r="C229" s="8" t="s">
        <v>402</v>
      </c>
      <c r="D229" s="9" t="s">
        <v>403</v>
      </c>
      <c r="E229" s="11">
        <v>29</v>
      </c>
      <c r="F229" s="11">
        <v>26</v>
      </c>
      <c r="G229" s="11">
        <v>4</v>
      </c>
      <c r="H229" s="19">
        <v>18</v>
      </c>
      <c r="I229">
        <v>11</v>
      </c>
      <c r="J229" s="11">
        <f t="shared" si="7"/>
        <v>-7</v>
      </c>
      <c r="K229" s="12">
        <f t="shared" si="9"/>
        <v>-0.3888888888888889</v>
      </c>
    </row>
    <row r="230" spans="2:11" ht="12.75">
      <c r="B230" s="7" t="s">
        <v>397</v>
      </c>
      <c r="C230" s="8" t="s">
        <v>404</v>
      </c>
      <c r="D230" s="9" t="s">
        <v>405</v>
      </c>
      <c r="E230" s="11">
        <v>48</v>
      </c>
      <c r="F230" s="11">
        <v>42</v>
      </c>
      <c r="G230" s="11">
        <v>66</v>
      </c>
      <c r="H230" s="19">
        <v>52</v>
      </c>
      <c r="I230">
        <v>43</v>
      </c>
      <c r="J230" s="11">
        <f t="shared" si="7"/>
        <v>-9</v>
      </c>
      <c r="K230" s="12">
        <f t="shared" si="9"/>
        <v>-0.17307692307692307</v>
      </c>
    </row>
    <row r="231" spans="2:11" ht="12.75">
      <c r="B231" s="7" t="s">
        <v>397</v>
      </c>
      <c r="C231" s="8" t="s">
        <v>406</v>
      </c>
      <c r="D231" s="9" t="s">
        <v>407</v>
      </c>
      <c r="E231" s="11">
        <v>27</v>
      </c>
      <c r="F231" s="11">
        <v>17</v>
      </c>
      <c r="G231" s="11">
        <v>27</v>
      </c>
      <c r="H231" s="19">
        <v>27</v>
      </c>
      <c r="I231">
        <v>38</v>
      </c>
      <c r="J231" s="11">
        <f t="shared" si="7"/>
        <v>11</v>
      </c>
      <c r="K231" s="12">
        <f t="shared" si="9"/>
        <v>0.4074074074074074</v>
      </c>
    </row>
    <row r="232" spans="2:11" ht="12.75">
      <c r="B232" s="7" t="s">
        <v>397</v>
      </c>
      <c r="C232" s="8" t="s">
        <v>408</v>
      </c>
      <c r="D232" s="9" t="s">
        <v>409</v>
      </c>
      <c r="E232" s="11">
        <v>99</v>
      </c>
      <c r="F232" s="11">
        <v>132</v>
      </c>
      <c r="G232" s="11">
        <v>113</v>
      </c>
      <c r="H232" s="19">
        <v>130</v>
      </c>
      <c r="I232">
        <v>141</v>
      </c>
      <c r="J232" s="11">
        <f t="shared" si="7"/>
        <v>11</v>
      </c>
      <c r="K232" s="12">
        <f t="shared" si="9"/>
        <v>0.08461538461538462</v>
      </c>
    </row>
    <row r="233" spans="2:11" ht="12.75">
      <c r="B233" s="7" t="s">
        <v>397</v>
      </c>
      <c r="C233" s="8" t="s">
        <v>410</v>
      </c>
      <c r="D233" s="9" t="s">
        <v>411</v>
      </c>
      <c r="E233" s="11">
        <v>7</v>
      </c>
      <c r="F233" s="11">
        <v>8</v>
      </c>
      <c r="G233" s="11">
        <v>11</v>
      </c>
      <c r="H233" s="19">
        <v>14</v>
      </c>
      <c r="I233">
        <v>11</v>
      </c>
      <c r="J233" s="11">
        <f t="shared" si="7"/>
        <v>-3</v>
      </c>
      <c r="K233" s="12">
        <f t="shared" si="9"/>
        <v>-0.21428571428571427</v>
      </c>
    </row>
    <row r="234" spans="2:11" ht="12.75">
      <c r="B234" s="7" t="s">
        <v>397</v>
      </c>
      <c r="C234" s="8" t="s">
        <v>412</v>
      </c>
      <c r="D234" s="9" t="s">
        <v>413</v>
      </c>
      <c r="E234" s="11">
        <v>21</v>
      </c>
      <c r="F234" s="11">
        <v>0</v>
      </c>
      <c r="G234" s="11">
        <v>0</v>
      </c>
      <c r="H234" s="26">
        <v>0</v>
      </c>
      <c r="I234">
        <v>0</v>
      </c>
      <c r="J234" s="11">
        <f t="shared" si="7"/>
        <v>0</v>
      </c>
      <c r="K234" s="12" t="e">
        <f t="shared" si="9"/>
        <v>#DIV/0!</v>
      </c>
    </row>
    <row r="235" spans="2:11" ht="12.75">
      <c r="B235" s="7" t="s">
        <v>397</v>
      </c>
      <c r="C235" s="8" t="s">
        <v>414</v>
      </c>
      <c r="D235" s="9" t="s">
        <v>415</v>
      </c>
      <c r="E235" s="11">
        <v>22</v>
      </c>
      <c r="F235" s="11">
        <v>17</v>
      </c>
      <c r="G235" s="11">
        <v>14</v>
      </c>
      <c r="H235" s="19">
        <v>19</v>
      </c>
      <c r="I235">
        <v>13</v>
      </c>
      <c r="J235" s="11">
        <f t="shared" si="7"/>
        <v>-6</v>
      </c>
      <c r="K235" s="12">
        <f t="shared" si="9"/>
        <v>-0.3157894736842105</v>
      </c>
    </row>
    <row r="236" spans="2:11" ht="12.75">
      <c r="B236" s="7" t="s">
        <v>397</v>
      </c>
      <c r="C236" s="8" t="s">
        <v>416</v>
      </c>
      <c r="D236" s="9" t="s">
        <v>417</v>
      </c>
      <c r="E236" s="11">
        <v>1</v>
      </c>
      <c r="F236" s="11">
        <v>0</v>
      </c>
      <c r="G236" s="11">
        <v>0</v>
      </c>
      <c r="H236" s="26">
        <v>0</v>
      </c>
      <c r="I236">
        <v>0</v>
      </c>
      <c r="J236" s="11">
        <f t="shared" si="7"/>
        <v>0</v>
      </c>
      <c r="K236" s="12" t="e">
        <f t="shared" si="9"/>
        <v>#DIV/0!</v>
      </c>
    </row>
    <row r="237" spans="2:11" ht="12.75">
      <c r="B237" s="7" t="s">
        <v>397</v>
      </c>
      <c r="C237" s="8" t="s">
        <v>418</v>
      </c>
      <c r="D237" s="9" t="s">
        <v>419</v>
      </c>
      <c r="E237" s="11">
        <v>0</v>
      </c>
      <c r="F237" s="11">
        <v>0</v>
      </c>
      <c r="G237" s="11">
        <v>0</v>
      </c>
      <c r="H237" s="26">
        <v>0</v>
      </c>
      <c r="I237">
        <v>0</v>
      </c>
      <c r="J237" s="11">
        <f t="shared" si="7"/>
        <v>0</v>
      </c>
      <c r="K237" s="12" t="e">
        <f t="shared" si="9"/>
        <v>#DIV/0!</v>
      </c>
    </row>
    <row r="238" spans="2:11" ht="12.75">
      <c r="B238" s="7" t="s">
        <v>397</v>
      </c>
      <c r="C238" s="8" t="s">
        <v>420</v>
      </c>
      <c r="D238" s="9" t="s">
        <v>421</v>
      </c>
      <c r="E238" s="11">
        <v>2</v>
      </c>
      <c r="F238" s="11">
        <v>2</v>
      </c>
      <c r="G238" s="11">
        <v>2</v>
      </c>
      <c r="H238" s="19">
        <v>2</v>
      </c>
      <c r="I238">
        <v>0</v>
      </c>
      <c r="J238" s="11">
        <f t="shared" si="7"/>
        <v>-2</v>
      </c>
      <c r="K238" s="12">
        <f t="shared" si="9"/>
        <v>-1</v>
      </c>
    </row>
    <row r="239" spans="2:11" ht="12.75">
      <c r="B239" s="20" t="s">
        <v>26</v>
      </c>
      <c r="C239" s="21"/>
      <c r="D239" s="22"/>
      <c r="E239" s="23">
        <v>299</v>
      </c>
      <c r="F239" s="23">
        <v>301</v>
      </c>
      <c r="G239" s="23">
        <v>268</v>
      </c>
      <c r="H239" s="24">
        <f>SUM(H227:H238)</f>
        <v>306</v>
      </c>
      <c r="I239" s="22">
        <f>SUM(I227:I238)</f>
        <v>289</v>
      </c>
      <c r="J239" s="23">
        <f t="shared" si="7"/>
        <v>-17</v>
      </c>
      <c r="K239" s="25">
        <f t="shared" si="9"/>
        <v>-0.05555555555555555</v>
      </c>
    </row>
    <row r="240" spans="2:11" ht="12.75">
      <c r="B240" s="7" t="s">
        <v>422</v>
      </c>
      <c r="C240" s="8" t="s">
        <v>423</v>
      </c>
      <c r="D240" s="9" t="s">
        <v>424</v>
      </c>
      <c r="E240" s="11">
        <v>7</v>
      </c>
      <c r="F240" s="11">
        <v>8</v>
      </c>
      <c r="G240" s="11">
        <v>1</v>
      </c>
      <c r="H240" s="19">
        <v>1</v>
      </c>
      <c r="I240">
        <v>1</v>
      </c>
      <c r="J240" s="11">
        <f t="shared" si="7"/>
        <v>0</v>
      </c>
      <c r="K240" s="12">
        <f t="shared" si="9"/>
        <v>0</v>
      </c>
    </row>
    <row r="241" spans="2:11" ht="12.75">
      <c r="B241" s="7" t="s">
        <v>422</v>
      </c>
      <c r="C241" s="8" t="s">
        <v>425</v>
      </c>
      <c r="D241" s="9" t="s">
        <v>426</v>
      </c>
      <c r="E241" s="11">
        <v>36</v>
      </c>
      <c r="F241" s="11">
        <v>42</v>
      </c>
      <c r="G241" s="11">
        <v>28</v>
      </c>
      <c r="H241" s="19">
        <v>22</v>
      </c>
      <c r="I241">
        <v>26</v>
      </c>
      <c r="J241" s="11">
        <f t="shared" si="7"/>
        <v>4</v>
      </c>
      <c r="K241" s="12">
        <f t="shared" si="9"/>
        <v>0.18181818181818182</v>
      </c>
    </row>
    <row r="242" spans="2:11" ht="12.75">
      <c r="B242" s="7" t="s">
        <v>422</v>
      </c>
      <c r="C242" s="8" t="s">
        <v>427</v>
      </c>
      <c r="D242" s="9" t="s">
        <v>428</v>
      </c>
      <c r="E242" s="11">
        <v>0</v>
      </c>
      <c r="F242" s="11">
        <v>0</v>
      </c>
      <c r="G242" s="11">
        <v>1</v>
      </c>
      <c r="H242" s="26">
        <v>0</v>
      </c>
      <c r="I242">
        <v>0</v>
      </c>
      <c r="J242" s="11">
        <f t="shared" si="7"/>
        <v>0</v>
      </c>
      <c r="K242" s="12" t="e">
        <f t="shared" si="9"/>
        <v>#DIV/0!</v>
      </c>
    </row>
    <row r="243" spans="2:11" ht="12.75">
      <c r="B243" s="7" t="s">
        <v>422</v>
      </c>
      <c r="C243" s="8" t="s">
        <v>429</v>
      </c>
      <c r="D243" s="27" t="s">
        <v>430</v>
      </c>
      <c r="E243" s="11"/>
      <c r="F243" s="11"/>
      <c r="G243" s="11"/>
      <c r="H243" s="19">
        <v>1</v>
      </c>
      <c r="I243">
        <v>1</v>
      </c>
      <c r="J243" s="11">
        <f t="shared" si="7"/>
        <v>0</v>
      </c>
      <c r="K243" s="12">
        <f t="shared" si="9"/>
        <v>0</v>
      </c>
    </row>
    <row r="244" spans="2:11" ht="12.75">
      <c r="B244" s="20" t="s">
        <v>26</v>
      </c>
      <c r="C244" s="21"/>
      <c r="D244" s="22"/>
      <c r="E244" s="23">
        <v>43</v>
      </c>
      <c r="F244" s="23">
        <v>50</v>
      </c>
      <c r="G244" s="23">
        <v>30</v>
      </c>
      <c r="H244" s="24">
        <f>SUM(H240:H243)</f>
        <v>24</v>
      </c>
      <c r="I244" s="22">
        <f>SUM(I240:I243)</f>
        <v>28</v>
      </c>
      <c r="J244" s="23">
        <v>-20</v>
      </c>
      <c r="K244" s="25">
        <f t="shared" si="9"/>
        <v>-0.8333333333333334</v>
      </c>
    </row>
    <row r="245" spans="2:11" ht="13.5" thickBot="1">
      <c r="B245" s="7"/>
      <c r="C245" s="8"/>
      <c r="D245" s="9"/>
      <c r="E245" s="11"/>
      <c r="F245" s="11"/>
      <c r="G245" s="11"/>
      <c r="H245" s="26"/>
      <c r="I245" s="26"/>
      <c r="J245" s="11"/>
      <c r="K245" s="12"/>
    </row>
    <row r="246" spans="2:11" ht="13.5" thickBot="1">
      <c r="B246" s="28" t="s">
        <v>431</v>
      </c>
      <c r="C246" s="29"/>
      <c r="D246" s="30"/>
      <c r="E246" s="31">
        <v>8591</v>
      </c>
      <c r="F246" s="31">
        <v>7081</v>
      </c>
      <c r="G246" s="31">
        <v>6906</v>
      </c>
      <c r="H246" s="30">
        <v>6205</v>
      </c>
      <c r="I246" s="30">
        <v>7445</v>
      </c>
      <c r="J246" s="31">
        <f>I246-H246</f>
        <v>1240</v>
      </c>
      <c r="K246" s="32">
        <f>J246/H246</f>
        <v>0.1998388396454472</v>
      </c>
    </row>
    <row r="247" spans="2:11" ht="12.75">
      <c r="B247" s="33" t="s">
        <v>432</v>
      </c>
      <c r="C247" s="8"/>
      <c r="D247" s="9"/>
      <c r="E247" s="11">
        <v>-319</v>
      </c>
      <c r="F247" s="11">
        <v>-1510</v>
      </c>
      <c r="G247" s="11">
        <f>G246-F246</f>
        <v>-175</v>
      </c>
      <c r="H247" s="11">
        <f>H246-G246</f>
        <v>-701</v>
      </c>
      <c r="I247" s="11">
        <f>I246-H246</f>
        <v>1240</v>
      </c>
      <c r="J247" s="11"/>
      <c r="K247" s="12"/>
    </row>
    <row r="248" spans="2:11" ht="12.75">
      <c r="B248" s="34" t="s">
        <v>433</v>
      </c>
      <c r="C248" s="8"/>
      <c r="D248" s="9"/>
      <c r="E248" s="35">
        <v>-0.03580246913580247</v>
      </c>
      <c r="F248" s="35">
        <v>-0.1757653358165522</v>
      </c>
      <c r="G248" s="35">
        <f>G247/F246</f>
        <v>-0.024714023443016524</v>
      </c>
      <c r="H248" s="35">
        <f>H247/G246</f>
        <v>-0.10150593686649291</v>
      </c>
      <c r="I248" s="35">
        <f>I247/H246</f>
        <v>0.1998388396454472</v>
      </c>
      <c r="J248" s="11"/>
      <c r="K248" s="12"/>
    </row>
    <row r="249" spans="2:11" ht="12.75">
      <c r="B249" s="7"/>
      <c r="C249" s="8"/>
      <c r="D249" s="9"/>
      <c r="E249" s="35"/>
      <c r="F249" s="35"/>
      <c r="G249" s="35"/>
      <c r="H249" s="35"/>
      <c r="I249" s="35"/>
      <c r="J249" s="11"/>
      <c r="K249" s="12"/>
    </row>
    <row r="250" spans="2:11" ht="13.5" thickBot="1">
      <c r="B250" s="36"/>
      <c r="C250" s="37" t="s">
        <v>434</v>
      </c>
      <c r="D250" s="38"/>
      <c r="E250" s="39"/>
      <c r="F250" s="39"/>
      <c r="G250" s="39"/>
      <c r="H250" s="39"/>
      <c r="I250" s="39"/>
      <c r="J250" s="39"/>
      <c r="K250" s="40"/>
    </row>
  </sheetData>
  <printOptions/>
  <pageMargins left="0.75" right="0.75" top="1" bottom="1" header="0.5" footer="0.5"/>
  <pageSetup fitToHeight="200" fitToWidth="1" horizontalDpi="1200" verticalDpi="1200" orientation="landscape" scale="83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2007-12-18T23:36:34Z</cp:lastPrinted>
  <dcterms:created xsi:type="dcterms:W3CDTF">2007-12-13T23:30:43Z</dcterms:created>
  <dcterms:modified xsi:type="dcterms:W3CDTF">2007-12-18T23:39:42Z</dcterms:modified>
  <cp:category/>
  <cp:version/>
  <cp:contentType/>
  <cp:contentStatus/>
</cp:coreProperties>
</file>