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86" windowWidth="16140" windowHeight="1087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<sst xmlns="http://schemas.openxmlformats.org/spreadsheetml/2006/main" count="808" uniqueCount="513">
  <si>
    <t>COLORADO DEPARTMENT OF EDUCATION</t>
  </si>
  <si>
    <t>FALL 2006 K-12 FREE AND REDUCED LUNCH BY DISTRICT</t>
  </si>
  <si>
    <t>County Code</t>
  </si>
  <si>
    <t>County Name</t>
  </si>
  <si>
    <t>Organization Code</t>
  </si>
  <si>
    <t>Organization Name</t>
  </si>
  <si>
    <t>K-12 MEMBERSHIP</t>
  </si>
  <si>
    <t>FREE</t>
  </si>
  <si>
    <t>REDUCED</t>
  </si>
  <si>
    <t>NOT ELIGIBLE</t>
  </si>
  <si>
    <t>FREE AND REDUCED</t>
  </si>
  <si>
    <t>%FREE</t>
  </si>
  <si>
    <t>%REDUCED</t>
  </si>
  <si>
    <t>%FREE AND REDUCED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</si>
  <si>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</si>
  <si>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</si>
  <si>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</si>
  <si>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</si>
  <si>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</si>
  <si>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</si>
  <si>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</si>
  <si>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</si>
  <si>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</si>
  <si>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</si>
  <si>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</si>
  <si>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</si>
  <si>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</si>
  <si>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</si>
  <si>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</si>
  <si>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</si>
  <si>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</si>
  <si>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</si>
  <si>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</si>
  <si>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</si>
  <si>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</si>
  <si>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</si>
  <si>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</si>
  <si>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</si>
  <si>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</si>
  <si>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</si>
  <si>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</si>
  <si>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</si>
  <si>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</si>
  <si>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</si>
  <si>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</si>
  <si>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</si>
  <si>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</si>
  <si>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</si>
  <si>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</si>
  <si>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</si>
  <si>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</si>
  <si>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</si>
  <si>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</si>
  <si>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</si>
  <si>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</si>
  <si>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</si>
  <si>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</si>
  <si>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</si>
  <si>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</si>
  <si>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</si>
  <si>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</si>
  <si>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</si>
  <si>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</si>
  <si>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</si>
  <si>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</si>
  <si>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</si>
  <si>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</si>
  <si>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</si>
  <si>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</si>
  <si>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</si>
  <si>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</si>
  <si>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</si>
  <si>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</si>
  <si>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</si>
  <si>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</si>
  <si>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</si>
  <si>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</si>
  <si>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</si>
  <si>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</si>
  <si>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</si>
  <si>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</si>
  <si>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</si>
  <si>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</si>
  <si>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</si>
  <si>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</si>
  <si>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</si>
  <si>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</si>
  <si>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</si>
  <si>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</si>
  <si>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</si>
  <si>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</si>
  <si>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</si>
  <si>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</si>
  <si>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</si>
  <si>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</si>
  <si>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</si>
  <si>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</si>
  <si>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</si>
  <si>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</si>
  <si>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</si>
  <si>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</si>
  <si>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</si>
  <si>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</si>
  <si>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</si>
  <si>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</si>
  <si>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</si>
  <si>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</si>
  <si>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</si>
  <si>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</si>
  <si>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</si>
  <si>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</si>
  <si>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</si>
  <si>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</si>
  <si>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</si>
  <si>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</si>
  <si>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</si>
  <si>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</si>
  <si>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</si>
  <si>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</si>
  <si>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</si>
  <si>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</si>
  <si>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</si>
  <si>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</si>
  <si>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</si>
  <si>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</si>
  <si>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</si>
  <si>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</si>
  <si>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</si>
  <si>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</si>
  <si>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</si>
  <si>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</si>
  <si>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</si>
  <si>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</si>
  <si>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</si>
  <si>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</si>
  <si>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</si>
  <si>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</si>
  <si>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</si>
  <si>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</si>
  <si>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</si>
  <si>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</si>
  <si>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</si>
  <si>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</si>
  <si>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</si>
  <si>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</si>
  <si>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</si>
  <si>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</si>
  <si>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</si>
  <si>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</si>
  <si>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</si>
  <si>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</si>
  <si>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</si>
  <si>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</si>
  <si>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</si>
  <si>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</si>
  <si>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</si>
  <si>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</si>
  <si>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</si>
  <si>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</si>
  <si>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</si>
  <si>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</si>
  <si>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</si>
  <si>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</si>
  <si>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</si>
  <si>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</si>
  <si>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</si>
  <si>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</si>
  <si>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</si>
  <si>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</si>
  <si>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</si>
  <si>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</si>
  <si>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</si>
  <si>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</si>
  <si>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</si>
  <si>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</si>
  <si>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</si>
  <si>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</si>
  <si>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</si>
  <si>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</si>
  <si>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</si>
  <si>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</si>
  <si>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</si>
  <si>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</si>
  <si>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</si>
  <si>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</si>
  <si>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</si>
  <si>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</si>
  <si>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</si>
  <si>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</si>
  <si>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</si>
  <si>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</si>
  <si>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</si>
  <si>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</si>
  <si>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</si>
  <si>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</si>
  <si>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</si>
  <si>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</si>
  <si>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</si>
  <si>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</si>
  <si>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</si>
  <si>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</si>
  <si>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</si>
  <si>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</si>
  <si>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</si>
  <si>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</si>
  <si>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</si>
  <si>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</si>
  <si>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</si>
  <si>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</si>
  <si>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</si>
  <si>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</si>
  <si>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</si>
  <si>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</si>
  <si>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</si>
  <si>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</si>
  <si>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</si>
  <si>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</si>
  <si>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</si>
  <si>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</si>
  <si>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</si>
  <si>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</si>
  <si>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</si>
  <si>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</si>
  <si>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</si>
  <si>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</si>
  <si>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</si>
  <si>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</si>
  <si>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</si>
  <si>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</si>
  <si>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</si>
  <si>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</si>
  <si>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</si>
  <si>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</si>
  <si>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</si>
  <si>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</si>
  <si>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</si>
  <si>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</si>
  <si>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</si>
  <si>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</si>
  <si>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</si>
  <si>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</si>
  <si>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</si>
  <si>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</si>
  <si>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</si>
  <si>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</si>
  <si>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</si>
  <si>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</si>
  <si>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</si>
  <si>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</si>
  <si>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</si>
  <si>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</si>
  <si>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</si>
  <si>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</si>
  <si>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</si>
  <si>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</si>
  <si>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</si>
  <si>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</si>
  <si>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</si>
  <si>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</si>
  <si>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</si>
  <si>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</si>
  <si>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</si>
  <si>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</si>
  <si>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</si>
  <si>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</si>
  <si>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</si>
  <si>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</si>
  <si>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</si>
  <si>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</si>
  <si>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</si>
  <si>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</si>
  <si>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</si>
  <si>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</si>
  <si>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</si>
  <si>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</si>
  <si>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</si>
  <si>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</si>
  <si>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</si>
  <si>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</si>
  <si>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</si>
  <si>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</si>
  <si>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</si>
  <si>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</si>
  <si>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</si>
  <si>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</si>
  <si>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</si>
  <si>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</si>
  <si>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</si>
  <si>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</si>
  <si>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</si>
  <si>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</si>
  <si>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</si>
  <si>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</si>
  <si>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</si>
  <si>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</si>
  <si>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</si>
  <si>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</si>
  <si>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</si>
  <si>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</si>
  <si>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</si>
  <si>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</si>
  <si>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</si>
  <si>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</si>
  <si>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</si>
  <si>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</si>
  <si>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</si>
  <si>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</si>
  <si>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</si>
  <si>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</si>
  <si>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</si>
  <si>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</si>
  <si>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</si>
  <si>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</si>
  <si>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</si>
  <si>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</si>
  <si>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</si>
  <si>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</si>
  <si>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</si>
  <si>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</si>
  <si>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</si>
  <si>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</si>
  <si>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</si>
  <si>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</si>
  <si>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</si>
  <si>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</si>
  <si>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</si>
  <si>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</si>
  <si>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</si>
  <si>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</si>
  <si>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</si>
  <si>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</si>
  <si>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</si>
  <si>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</si>
  <si>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</si>
  <si>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</si>
  <si>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</si>
  <si>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</si>
  <si>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</si>
  <si>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</si>
  <si>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</si>
  <si>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</si>
  <si>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</si>
  <si>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</si>
  <si>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</si>
  <si>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</si>
  <si>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</si>
  <si>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</si>
  <si>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</si>
  <si>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</si>
  <si>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</si>
  <si>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</si>
  <si>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</si>
  <si>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</si>
  <si>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</si>
  <si>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</si>
  <si>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</si>
  <si>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</si>
  <si>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</si>
  <si>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</si>
  <si>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</si>
  <si>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</si>
  <si>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</si>
  <si>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</si>
  <si>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</si>
  <si>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</si>
  <si>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</si>
  <si>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</si>
  <si>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</si>
  <si>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</si>
  <si>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</si>
  <si>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</si>
  <si>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</si>
  <si>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</si>
  <si>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</si>
  <si>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</si>
  <si>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</si>
  <si>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</si>
  <si>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</si>
  <si>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</si>
  <si>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</si>
  <si>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</si>
  <si>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</si>
  <si>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</si>
  <si>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</si>
  <si>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</si>
  <si>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</si>
  <si>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</si>
  <si>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</si>
  <si>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</si>
  <si>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</si>
  <si>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</si>
  <si>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</si>
  <si>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</si>
  <si>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</si>
  <si>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</si>
  <si>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</si>
  <si>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</si>
  <si>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</si>
  <si>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</si>
  <si>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</si>
  <si>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</si>
  <si>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</si>
  <si>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</si>
  <si>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</si>
  <si>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</si>
  <si>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</si>
  <si>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</si>
  <si>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</si>
  <si>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</si>
  <si>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</si>
  <si>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</si>
  <si>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</si>
  <si>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</si>
  <si>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</si>
  <si>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</si>
  <si>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</si>
  <si>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</si>
  <si>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</si>
  <si>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</si>
  <si>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</si>
  <si>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</si>
  <si>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</si>
  <si>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</si>
  <si>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</si>
  <si>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</si>
  <si>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</si>
  <si>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</si>
  <si>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</si>
  <si>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</si>
  <si>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</si>
  <si>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</si>
  <si>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</si>
  <si>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</si>
  <si>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</si>
  <si>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</si>
  <si>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</si>
  <si>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</si>
  <si>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</si>
  <si>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</si>
  <si>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</si>
  <si>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</si>
  <si>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</si>
  <si>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</si>
  <si>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</si>
  <si>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</si>
  <si>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</si>
  <si>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</si>
  <si>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</si>
  <si>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</si>
  <si>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</si>
  <si>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</si>
  <si>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</si>
  <si>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</si>
  <si>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</si>
  <si>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</si>
  <si>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</si>
  <si>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</si>
  <si>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</si>
  <si>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</si>
  <si>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</si>
  <si>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</si>
  <si>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</si>
  <si>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</si>
  <si>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</si>
  <si>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</si>
  <si>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</si>
  <si>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</si>
  <si>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</si>
  <si>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</si>
  <si>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</si>
  <si>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</si>
  <si>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</si>
  <si>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</si>
  <si>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</si>
  <si>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</si>
  <si>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</si>
  <si>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</si>
  <si>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</si>
  <si>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</si>
  <si>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</si>
  <si>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</si>
  <si>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</si>
  <si>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</si>
  <si>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</si>
  <si>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</si>
  <si>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</si>
  <si>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</si>
  <si>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</si>
  <si>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</si>
  <si>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</si>
  <si>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</si>
  <si>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</si>
  <si>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</si>
  <si>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</si>
  <si>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</si>
  <si>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</si>
  <si>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</si>
  <si>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</si>
  <si>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</si>
  <si>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</si>
  <si>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</si>
  <si>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</si>
  <si>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</si>
  <si>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</si>
  <si>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</si>
  <si>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</si>
  <si>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</si>
  <si>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9030</t>
  </si>
  <si>
    <t>9035</t>
  </si>
  <si>
    <t>9095</t>
  </si>
  <si>
    <t>9130</t>
  </si>
  <si>
    <t>BOCES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</si>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</sst>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Microsoft Sans Serif"/>
      <family val="2"/>
    </font>
    <font>
      <sz val="16"/>
      <name val="Arial"/>
      <family val="0"/>
    </font>
    <font>
      <sz val="14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b/>
      <sz val="9"/>
      <name val="Microsoft Sans Serif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1" fillId="0" borderId="2" xfId="0" applyNumberFormat="1" applyFill="1" applyBorder="1" applyAlignment="1" applyProtection="1">
      <alignment horizontal="right"/>
      <protection/>
    </xf>
    <xf numFmtId="0" fontId="1" fillId="0" borderId="3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0" fontId="1" fillId="0" borderId="5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" fillId="0" borderId="0" xfId="0" applyNumberFormat="1" applyFill="1" applyBorder="1" applyAlignment="1" applyProtection="1">
      <alignment horizontal="right"/>
      <protection/>
    </xf>
    <xf numFmtId="0" fontId="1" fillId="0" borderId="6" xfId="0" applyNumberForma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49" fontId="4" fillId="0" borderId="7" xfId="0" applyNumberFormat="1" applyFont="1" applyFill="1" applyBorder="1" applyAlignment="1" applyProtection="1">
      <alignment wrapText="1"/>
      <protection/>
    </xf>
    <xf numFmtId="0" fontId="4" fillId="0" borderId="8" xfId="0" applyNumberFormat="1" applyFont="1" applyFill="1" applyBorder="1" applyAlignment="1" applyProtection="1">
      <alignment wrapText="1"/>
      <protection/>
    </xf>
    <xf numFmtId="49" fontId="5" fillId="0" borderId="8" xfId="0" applyNumberFormat="1" applyFont="1" applyBorder="1" applyAlignment="1">
      <alignment wrapText="1"/>
    </xf>
    <xf numFmtId="49" fontId="5" fillId="0" borderId="8" xfId="0" applyNumberFormat="1" applyFont="1" applyBorder="1" applyAlignment="1">
      <alignment/>
    </xf>
    <xf numFmtId="0" fontId="6" fillId="0" borderId="8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10" fontId="6" fillId="0" borderId="8" xfId="0" applyNumberFormat="1" applyFont="1" applyFill="1" applyBorder="1" applyAlignment="1" applyProtection="1">
      <alignment horizontal="center"/>
      <protection/>
    </xf>
    <xf numFmtId="10" fontId="6" fillId="0" borderId="9" xfId="0" applyNumberFormat="1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/>
    </xf>
    <xf numFmtId="49" fontId="1" fillId="0" borderId="5" xfId="0" applyNumberFormat="1" applyFill="1" applyBorder="1" applyAlignment="1" applyProtection="1">
      <alignment/>
      <protection/>
    </xf>
    <xf numFmtId="49" fontId="1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0" fontId="7" fillId="0" borderId="6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10" fontId="8" fillId="0" borderId="11" xfId="0" applyNumberFormat="1" applyFont="1" applyFill="1" applyBorder="1" applyAlignment="1" applyProtection="1">
      <alignment/>
      <protection/>
    </xf>
    <xf numFmtId="10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10" fontId="7" fillId="0" borderId="13" xfId="0" applyNumberFormat="1" applyFont="1" applyFill="1" applyBorder="1" applyAlignment="1" applyProtection="1">
      <alignment/>
      <protection/>
    </xf>
    <xf numFmtId="10" fontId="7" fillId="0" borderId="14" xfId="0" applyNumberFormat="1" applyFont="1" applyFill="1" applyBorder="1" applyAlignment="1" applyProtection="1">
      <alignment/>
      <protection/>
    </xf>
    <xf numFmtId="49" fontId="1" fillId="0" borderId="15" xfId="0" applyNumberFormat="1" applyFill="1" applyBorder="1" applyAlignment="1" applyProtection="1">
      <alignment/>
      <protection/>
    </xf>
    <xf numFmtId="0" fontId="5" fillId="0" borderId="4" xfId="0" applyFont="1" applyBorder="1" applyAlignment="1">
      <alignment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9" fillId="0" borderId="0" xfId="19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ill="1" applyBorder="1" applyAlignment="1" applyProtection="1">
      <alignment/>
      <protection/>
    </xf>
    <xf numFmtId="49" fontId="1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9" fontId="4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 applyProtection="1">
      <alignment horizontal="center" wrapText="1"/>
      <protection/>
    </xf>
    <xf numFmtId="3" fontId="5" fillId="0" borderId="11" xfId="0" applyNumberFormat="1" applyFont="1" applyBorder="1" applyAlignment="1">
      <alignment/>
    </xf>
    <xf numFmtId="49" fontId="1" fillId="0" borderId="13" xfId="0" applyNumberForma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" fillId="0" borderId="17" xfId="0" applyNumberFormat="1" applyFill="1" applyBorder="1" applyAlignment="1" applyProtection="1">
      <alignment/>
      <protection/>
    </xf>
    <xf numFmtId="49" fontId="1" fillId="0" borderId="11" xfId="0" applyNumberForma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10" fontId="8" fillId="0" borderId="13" xfId="0" applyNumberFormat="1" applyFont="1" applyFill="1" applyBorder="1" applyAlignment="1" applyProtection="1">
      <alignment/>
      <protection/>
    </xf>
    <xf numFmtId="10" fontId="8" fillId="0" borderId="14" xfId="0" applyNumberFormat="1" applyFont="1" applyFill="1" applyBorder="1" applyAlignment="1" applyProtection="1">
      <alignment/>
      <protection/>
    </xf>
    <xf numFmtId="10" fontId="8" fillId="0" borderId="18" xfId="0" applyNumberFormat="1" applyFont="1" applyFill="1" applyBorder="1" applyAlignment="1" applyProtection="1">
      <alignment/>
      <protection/>
    </xf>
    <xf numFmtId="10" fontId="8" fillId="0" borderId="19" xfId="0" applyNumberFormat="1" applyFont="1" applyFill="1" applyBorder="1" applyAlignment="1" applyProtection="1">
      <alignment/>
      <protection/>
    </xf>
    <xf numFmtId="10" fontId="7" fillId="0" borderId="18" xfId="0" applyNumberFormat="1" applyFont="1" applyFill="1" applyBorder="1" applyAlignment="1" applyProtection="1">
      <alignment/>
      <protection/>
    </xf>
    <xf numFmtId="10" fontId="7" fillId="0" borderId="19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59"/>
  <sheetViews>
    <sheetView tabSelected="1" workbookViewId="0" topLeftCell="B1">
      <selection activeCell="O1" sqref="O1:W16384"/>
    </sheetView>
  </sheetViews>
  <sheetFormatPr defaultColWidth="9.140625" defaultRowHeight="12.75"/>
  <cols>
    <col min="1" max="1" width="0" style="0" hidden="1" customWidth="1"/>
    <col min="2" max="3" width="9.140625" style="25" customWidth="1"/>
    <col min="4" max="4" width="13.140625" style="25" customWidth="1"/>
    <col min="5" max="5" width="13.28125" style="25" customWidth="1"/>
    <col min="6" max="6" width="9.140625" style="26" customWidth="1"/>
    <col min="7" max="7" width="14.421875" style="27" customWidth="1"/>
    <col min="8" max="8" width="9.140625" style="27" customWidth="1"/>
    <col min="9" max="9" width="10.421875" style="27" customWidth="1"/>
    <col min="10" max="10" width="9.8515625" style="27" customWidth="1"/>
    <col min="11" max="11" width="10.57421875" style="27" customWidth="1"/>
    <col min="12" max="12" width="9.140625" style="26" customWidth="1"/>
    <col min="13" max="13" width="12.421875" style="26" customWidth="1"/>
    <col min="14" max="14" width="11.00390625" style="26" customWidth="1"/>
    <col min="15" max="16" width="9.140625" style="26" customWidth="1"/>
    <col min="19" max="19" width="13.140625" style="25" customWidth="1"/>
    <col min="20" max="20" width="39.421875" style="25" bestFit="1" customWidth="1"/>
    <col min="21" max="21" width="9.57421875" style="56" bestFit="1" customWidth="1"/>
    <col min="22" max="16384" width="9.140625" style="26" customWidth="1"/>
  </cols>
  <sheetData>
    <row r="1" spans="1:21" s="7" customFormat="1" ht="20.25">
      <c r="A1" s="1"/>
      <c r="B1" s="1"/>
      <c r="C1" s="2"/>
      <c r="D1" s="3"/>
      <c r="E1" s="4"/>
      <c r="F1" s="4"/>
      <c r="G1" s="60" t="s">
        <v>0</v>
      </c>
      <c r="H1" s="2"/>
      <c r="I1" s="2"/>
      <c r="J1" s="2"/>
      <c r="K1" s="5"/>
      <c r="L1" s="5"/>
      <c r="M1" s="5"/>
      <c r="N1" s="6"/>
      <c r="Q1"/>
      <c r="R1"/>
      <c r="S1" s="25"/>
      <c r="T1" s="52"/>
      <c r="U1" s="53"/>
    </row>
    <row r="2" spans="1:21" s="7" customFormat="1" ht="21" thickBot="1">
      <c r="A2" s="8"/>
      <c r="B2" s="9"/>
      <c r="D2" s="10"/>
      <c r="E2" s="11"/>
      <c r="F2" s="11"/>
      <c r="G2" s="61" t="s">
        <v>1</v>
      </c>
      <c r="K2" s="12"/>
      <c r="L2" s="12"/>
      <c r="M2" s="12"/>
      <c r="N2" s="13"/>
      <c r="Q2"/>
      <c r="R2"/>
      <c r="S2" s="25"/>
      <c r="T2" s="52"/>
      <c r="U2" s="53"/>
    </row>
    <row r="3" spans="1:21" s="7" customFormat="1" ht="39" thickBot="1">
      <c r="A3" s="14" t="s">
        <v>2</v>
      </c>
      <c r="B3" s="15" t="s">
        <v>2</v>
      </c>
      <c r="C3" s="16" t="s">
        <v>3</v>
      </c>
      <c r="D3" s="17" t="s">
        <v>4</v>
      </c>
      <c r="E3" s="18" t="s">
        <v>5</v>
      </c>
      <c r="F3" s="18"/>
      <c r="G3" s="62" t="s">
        <v>6</v>
      </c>
      <c r="H3" s="20" t="s">
        <v>7</v>
      </c>
      <c r="I3" s="20" t="s">
        <v>8</v>
      </c>
      <c r="J3" s="19" t="s">
        <v>9</v>
      </c>
      <c r="K3" s="19" t="s">
        <v>10</v>
      </c>
      <c r="L3" s="21" t="s">
        <v>11</v>
      </c>
      <c r="M3" s="21" t="s">
        <v>12</v>
      </c>
      <c r="N3" s="22" t="s">
        <v>13</v>
      </c>
      <c r="Q3"/>
      <c r="R3"/>
      <c r="S3" s="54"/>
      <c r="T3" s="54"/>
      <c r="U3" s="55"/>
    </row>
    <row r="4" spans="1:14" ht="12.75">
      <c r="A4" s="23">
        <v>2</v>
      </c>
      <c r="B4" s="24" t="s">
        <v>14</v>
      </c>
      <c r="C4" s="25" t="s">
        <v>15</v>
      </c>
      <c r="D4" s="25" t="s">
        <v>16</v>
      </c>
      <c r="E4" s="25" t="s">
        <v>17</v>
      </c>
      <c r="G4" s="50">
        <v>5274</v>
      </c>
      <c r="H4" s="27">
        <v>2149</v>
      </c>
      <c r="I4" s="27">
        <v>541</v>
      </c>
      <c r="J4" s="27">
        <v>2577</v>
      </c>
      <c r="K4" s="27">
        <f>H4+I4</f>
        <v>2690</v>
      </c>
      <c r="L4" s="28">
        <f>H4/G4</f>
        <v>0.4074706105422829</v>
      </c>
      <c r="M4" s="28">
        <f>I4/G4</f>
        <v>0.10257868790291999</v>
      </c>
      <c r="N4" s="29">
        <f>K4/G4</f>
        <v>0.5100492984452029</v>
      </c>
    </row>
    <row r="5" spans="1:14" ht="12.75">
      <c r="A5" s="23">
        <v>3</v>
      </c>
      <c r="B5" s="24" t="s">
        <v>14</v>
      </c>
      <c r="C5" s="25" t="s">
        <v>15</v>
      </c>
      <c r="D5" s="25" t="s">
        <v>18</v>
      </c>
      <c r="E5" s="25" t="s">
        <v>19</v>
      </c>
      <c r="G5" s="50">
        <v>36653</v>
      </c>
      <c r="H5" s="27">
        <v>8700</v>
      </c>
      <c r="I5" s="27">
        <v>1990</v>
      </c>
      <c r="J5" s="27">
        <v>25921</v>
      </c>
      <c r="K5" s="27">
        <f aca="true" t="shared" si="0" ref="K5:K68">H5+I5</f>
        <v>10690</v>
      </c>
      <c r="L5" s="28">
        <f aca="true" t="shared" si="1" ref="L5:L68">H5/G5</f>
        <v>0.23736119826480778</v>
      </c>
      <c r="M5" s="28">
        <f aca="true" t="shared" si="2" ref="M5:M68">I5/G5</f>
        <v>0.05429296374103075</v>
      </c>
      <c r="N5" s="29">
        <f aca="true" t="shared" si="3" ref="N5:N68">K5/G5</f>
        <v>0.29165416200583855</v>
      </c>
    </row>
    <row r="6" spans="1:14" ht="12.75">
      <c r="A6" s="23">
        <v>4</v>
      </c>
      <c r="B6" s="24" t="s">
        <v>14</v>
      </c>
      <c r="C6" s="25" t="s">
        <v>15</v>
      </c>
      <c r="D6" s="25" t="s">
        <v>20</v>
      </c>
      <c r="E6" s="25" t="s">
        <v>21</v>
      </c>
      <c r="G6" s="50">
        <v>6499</v>
      </c>
      <c r="H6" s="27">
        <v>4188</v>
      </c>
      <c r="I6" s="27">
        <v>707</v>
      </c>
      <c r="J6" s="27">
        <v>1537</v>
      </c>
      <c r="K6" s="27">
        <f t="shared" si="0"/>
        <v>4895</v>
      </c>
      <c r="L6" s="28">
        <f t="shared" si="1"/>
        <v>0.64440683182028</v>
      </c>
      <c r="M6" s="28">
        <f t="shared" si="2"/>
        <v>0.10878596707185721</v>
      </c>
      <c r="N6" s="29">
        <f t="shared" si="3"/>
        <v>0.7531927988921373</v>
      </c>
    </row>
    <row r="7" spans="1:20" ht="12.75">
      <c r="A7" s="23">
        <v>5</v>
      </c>
      <c r="B7" s="24" t="s">
        <v>14</v>
      </c>
      <c r="C7" s="25" t="s">
        <v>15</v>
      </c>
      <c r="D7" s="25" t="s">
        <v>22</v>
      </c>
      <c r="E7" s="25" t="s">
        <v>23</v>
      </c>
      <c r="G7" s="50">
        <v>11196</v>
      </c>
      <c r="H7" s="27">
        <v>2545</v>
      </c>
      <c r="I7" s="27">
        <v>700</v>
      </c>
      <c r="J7" s="27">
        <v>7921</v>
      </c>
      <c r="K7" s="27">
        <f t="shared" si="0"/>
        <v>3245</v>
      </c>
      <c r="L7" s="28">
        <f t="shared" si="1"/>
        <v>0.22731332618792427</v>
      </c>
      <c r="M7" s="28">
        <f t="shared" si="2"/>
        <v>0.06252232940335835</v>
      </c>
      <c r="N7" s="29">
        <f t="shared" si="3"/>
        <v>0.2898356555912826</v>
      </c>
      <c r="T7" s="38"/>
    </row>
    <row r="8" spans="1:14" ht="12.75">
      <c r="A8" s="23">
        <v>6</v>
      </c>
      <c r="B8" s="24" t="s">
        <v>14</v>
      </c>
      <c r="C8" s="25" t="s">
        <v>15</v>
      </c>
      <c r="D8" s="25" t="s">
        <v>24</v>
      </c>
      <c r="E8" s="25" t="s">
        <v>25</v>
      </c>
      <c r="G8" s="50">
        <v>1117</v>
      </c>
      <c r="H8" s="27">
        <v>150</v>
      </c>
      <c r="I8" s="27">
        <v>78</v>
      </c>
      <c r="J8" s="27">
        <v>888</v>
      </c>
      <c r="K8" s="27">
        <f t="shared" si="0"/>
        <v>228</v>
      </c>
      <c r="L8" s="28">
        <f t="shared" si="1"/>
        <v>0.13428827215756492</v>
      </c>
      <c r="M8" s="28">
        <f t="shared" si="2"/>
        <v>0.06982990152193375</v>
      </c>
      <c r="N8" s="29">
        <f t="shared" si="3"/>
        <v>0.20411817367949867</v>
      </c>
    </row>
    <row r="9" spans="1:14" ht="12.75">
      <c r="A9" s="23">
        <v>7</v>
      </c>
      <c r="B9" s="24" t="s">
        <v>14</v>
      </c>
      <c r="C9" s="25" t="s">
        <v>15</v>
      </c>
      <c r="D9" s="25" t="s">
        <v>26</v>
      </c>
      <c r="E9" s="25" t="s">
        <v>27</v>
      </c>
      <c r="G9" s="50">
        <v>883</v>
      </c>
      <c r="H9" s="27">
        <v>66</v>
      </c>
      <c r="I9" s="27">
        <v>44</v>
      </c>
      <c r="J9" s="27">
        <v>773</v>
      </c>
      <c r="K9" s="27">
        <f t="shared" si="0"/>
        <v>110</v>
      </c>
      <c r="L9" s="28">
        <f t="shared" si="1"/>
        <v>0.07474518686296716</v>
      </c>
      <c r="M9" s="28">
        <f t="shared" si="2"/>
        <v>0.04983012457531144</v>
      </c>
      <c r="N9" s="29">
        <f t="shared" si="3"/>
        <v>0.1245753114382786</v>
      </c>
    </row>
    <row r="10" spans="1:14" ht="12.75">
      <c r="A10" s="23">
        <v>8</v>
      </c>
      <c r="B10" s="24" t="s">
        <v>14</v>
      </c>
      <c r="C10" s="25" t="s">
        <v>15</v>
      </c>
      <c r="D10" s="25" t="s">
        <v>28</v>
      </c>
      <c r="E10" s="25" t="s">
        <v>29</v>
      </c>
      <c r="G10" s="50">
        <v>10190</v>
      </c>
      <c r="H10" s="27">
        <v>5922</v>
      </c>
      <c r="I10" s="27">
        <v>1309</v>
      </c>
      <c r="J10" s="27">
        <v>2953</v>
      </c>
      <c r="K10" s="27">
        <f t="shared" si="0"/>
        <v>7231</v>
      </c>
      <c r="L10" s="28">
        <f t="shared" si="1"/>
        <v>0.5811579980372915</v>
      </c>
      <c r="M10" s="28">
        <f t="shared" si="2"/>
        <v>0.12845927379784103</v>
      </c>
      <c r="N10" s="29">
        <f t="shared" si="3"/>
        <v>0.7096172718351325</v>
      </c>
    </row>
    <row r="11" spans="1:144" s="33" customFormat="1" ht="12.75">
      <c r="A11" s="30">
        <v>9</v>
      </c>
      <c r="B11" s="31"/>
      <c r="C11" s="32" t="s">
        <v>30</v>
      </c>
      <c r="D11" s="32"/>
      <c r="E11" s="32"/>
      <c r="G11" s="63">
        <f>SUM(G4:G10)</f>
        <v>71812</v>
      </c>
      <c r="H11" s="34">
        <f>SUM(H4:H10)</f>
        <v>23720</v>
      </c>
      <c r="I11" s="34">
        <f>SUM(I4:I10)</f>
        <v>5369</v>
      </c>
      <c r="J11" s="34">
        <f>SUM(J4:J10)</f>
        <v>42570</v>
      </c>
      <c r="K11" s="34">
        <f t="shared" si="0"/>
        <v>29089</v>
      </c>
      <c r="L11" s="35">
        <f>H11/G11</f>
        <v>0.3303069124937336</v>
      </c>
      <c r="M11" s="35">
        <f>I11/G11</f>
        <v>0.07476466328747285</v>
      </c>
      <c r="N11" s="36">
        <f>K11/G11</f>
        <v>0.4050715757812065</v>
      </c>
      <c r="O11" s="26"/>
      <c r="P11" s="37"/>
      <c r="Q11"/>
      <c r="R11"/>
      <c r="S11" s="57"/>
      <c r="T11" s="57"/>
      <c r="U11" s="5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</row>
    <row r="12" spans="1:14" ht="12.75">
      <c r="A12" s="23">
        <v>10</v>
      </c>
      <c r="B12" s="24" t="s">
        <v>31</v>
      </c>
      <c r="C12" s="25" t="s">
        <v>32</v>
      </c>
      <c r="D12" s="25" t="s">
        <v>33</v>
      </c>
      <c r="E12" s="25" t="s">
        <v>34</v>
      </c>
      <c r="G12" s="50">
        <v>2148</v>
      </c>
      <c r="H12" s="27">
        <v>1098</v>
      </c>
      <c r="I12" s="27">
        <v>233</v>
      </c>
      <c r="J12" s="27">
        <v>802</v>
      </c>
      <c r="K12" s="27">
        <f t="shared" si="0"/>
        <v>1331</v>
      </c>
      <c r="L12" s="28">
        <f t="shared" si="1"/>
        <v>0.5111731843575419</v>
      </c>
      <c r="M12" s="28">
        <f t="shared" si="2"/>
        <v>0.1084729981378026</v>
      </c>
      <c r="N12" s="29">
        <f t="shared" si="3"/>
        <v>0.6196461824953445</v>
      </c>
    </row>
    <row r="13" spans="1:14" ht="12.75">
      <c r="A13" s="23">
        <v>11</v>
      </c>
      <c r="B13" s="24" t="s">
        <v>31</v>
      </c>
      <c r="C13" s="25" t="s">
        <v>32</v>
      </c>
      <c r="D13" s="25" t="s">
        <v>35</v>
      </c>
      <c r="E13" s="25" t="s">
        <v>36</v>
      </c>
      <c r="G13" s="50">
        <v>319</v>
      </c>
      <c r="H13" s="27">
        <v>123</v>
      </c>
      <c r="I13" s="27">
        <v>52</v>
      </c>
      <c r="J13" s="27">
        <v>144</v>
      </c>
      <c r="K13" s="27">
        <f t="shared" si="0"/>
        <v>175</v>
      </c>
      <c r="L13" s="28">
        <f t="shared" si="1"/>
        <v>0.38557993730407525</v>
      </c>
      <c r="M13" s="28">
        <f t="shared" si="2"/>
        <v>0.16300940438871472</v>
      </c>
      <c r="N13" s="29">
        <f t="shared" si="3"/>
        <v>0.54858934169279</v>
      </c>
    </row>
    <row r="14" spans="1:144" s="33" customFormat="1" ht="12.75">
      <c r="A14" s="30">
        <v>12</v>
      </c>
      <c r="B14" s="31"/>
      <c r="C14" s="32" t="s">
        <v>30</v>
      </c>
      <c r="D14" s="32"/>
      <c r="E14" s="32"/>
      <c r="G14" s="63">
        <f>SUM(G12:G13)</f>
        <v>2467</v>
      </c>
      <c r="H14" s="34">
        <f>SUM(H12:H13)</f>
        <v>1221</v>
      </c>
      <c r="I14" s="34">
        <f>SUM(I12:I13)</f>
        <v>285</v>
      </c>
      <c r="J14" s="34">
        <f>SUM(J12:J13)</f>
        <v>946</v>
      </c>
      <c r="K14" s="34">
        <f t="shared" si="0"/>
        <v>1506</v>
      </c>
      <c r="L14" s="35">
        <f t="shared" si="1"/>
        <v>0.4949331171463316</v>
      </c>
      <c r="M14" s="35">
        <f t="shared" si="2"/>
        <v>0.11552492906364005</v>
      </c>
      <c r="N14" s="36">
        <f t="shared" si="3"/>
        <v>0.6104580462099716</v>
      </c>
      <c r="O14" s="26"/>
      <c r="P14" s="37"/>
      <c r="Q14"/>
      <c r="R14"/>
      <c r="S14" s="57"/>
      <c r="T14" s="57"/>
      <c r="U14" s="5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</row>
    <row r="15" spans="1:14" ht="12.75">
      <c r="A15" s="23">
        <v>13</v>
      </c>
      <c r="B15" s="24" t="s">
        <v>37</v>
      </c>
      <c r="C15" s="25" t="s">
        <v>38</v>
      </c>
      <c r="D15" s="25" t="s">
        <v>39</v>
      </c>
      <c r="E15" s="25" t="s">
        <v>40</v>
      </c>
      <c r="G15" s="50">
        <v>3302</v>
      </c>
      <c r="H15" s="27">
        <v>1123</v>
      </c>
      <c r="I15" s="27">
        <v>206</v>
      </c>
      <c r="J15" s="27">
        <v>1961</v>
      </c>
      <c r="K15" s="27">
        <f t="shared" si="0"/>
        <v>1329</v>
      </c>
      <c r="L15" s="28">
        <f t="shared" si="1"/>
        <v>0.34009691096305267</v>
      </c>
      <c r="M15" s="28">
        <f t="shared" si="2"/>
        <v>0.06238643246517262</v>
      </c>
      <c r="N15" s="29">
        <f t="shared" si="3"/>
        <v>0.40248334342822534</v>
      </c>
    </row>
    <row r="16" spans="1:14" ht="12.75">
      <c r="A16" s="23">
        <v>14</v>
      </c>
      <c r="B16" s="24" t="s">
        <v>37</v>
      </c>
      <c r="C16" s="25" t="s">
        <v>38</v>
      </c>
      <c r="D16" s="25" t="s">
        <v>41</v>
      </c>
      <c r="E16" s="25" t="s">
        <v>42</v>
      </c>
      <c r="G16" s="50">
        <v>1476</v>
      </c>
      <c r="H16" s="27">
        <v>1020</v>
      </c>
      <c r="I16" s="27">
        <v>134</v>
      </c>
      <c r="J16" s="27">
        <v>322</v>
      </c>
      <c r="K16" s="27">
        <f t="shared" si="0"/>
        <v>1154</v>
      </c>
      <c r="L16" s="28">
        <f t="shared" si="1"/>
        <v>0.6910569105691057</v>
      </c>
      <c r="M16" s="28">
        <f t="shared" si="2"/>
        <v>0.09078590785907859</v>
      </c>
      <c r="N16" s="29">
        <f t="shared" si="3"/>
        <v>0.7818428184281843</v>
      </c>
    </row>
    <row r="17" spans="1:20" ht="12.75">
      <c r="A17" s="23">
        <v>15</v>
      </c>
      <c r="B17" s="24" t="s">
        <v>37</v>
      </c>
      <c r="C17" s="25" t="s">
        <v>38</v>
      </c>
      <c r="D17" s="25" t="s">
        <v>43</v>
      </c>
      <c r="E17" s="25" t="s">
        <v>44</v>
      </c>
      <c r="G17" s="50">
        <v>48388</v>
      </c>
      <c r="H17" s="27">
        <v>6533</v>
      </c>
      <c r="I17" s="27">
        <v>3174</v>
      </c>
      <c r="J17" s="27">
        <v>38650</v>
      </c>
      <c r="K17" s="27">
        <f t="shared" si="0"/>
        <v>9707</v>
      </c>
      <c r="L17" s="28">
        <f t="shared" si="1"/>
        <v>0.13501281309415558</v>
      </c>
      <c r="M17" s="28">
        <f t="shared" si="2"/>
        <v>0.06559477556418947</v>
      </c>
      <c r="N17" s="29">
        <f t="shared" si="3"/>
        <v>0.20060758865834505</v>
      </c>
      <c r="T17" s="38"/>
    </row>
    <row r="18" spans="1:14" ht="12.75">
      <c r="A18" s="23">
        <v>16</v>
      </c>
      <c r="B18" s="24" t="s">
        <v>37</v>
      </c>
      <c r="C18" s="25" t="s">
        <v>38</v>
      </c>
      <c r="D18" s="25" t="s">
        <v>45</v>
      </c>
      <c r="E18" s="25" t="s">
        <v>46</v>
      </c>
      <c r="G18" s="50">
        <v>15678</v>
      </c>
      <c r="H18" s="27">
        <v>1771</v>
      </c>
      <c r="I18" s="27">
        <v>458</v>
      </c>
      <c r="J18" s="27">
        <v>13431</v>
      </c>
      <c r="K18" s="27">
        <f t="shared" si="0"/>
        <v>2229</v>
      </c>
      <c r="L18" s="28">
        <f t="shared" si="1"/>
        <v>0.11296083684143386</v>
      </c>
      <c r="M18" s="28">
        <f t="shared" si="2"/>
        <v>0.029212909809924734</v>
      </c>
      <c r="N18" s="29">
        <f t="shared" si="3"/>
        <v>0.1421737466513586</v>
      </c>
    </row>
    <row r="19" spans="1:14" ht="12.75">
      <c r="A19" s="23">
        <v>17</v>
      </c>
      <c r="B19" s="24" t="s">
        <v>37</v>
      </c>
      <c r="C19" s="25" t="s">
        <v>38</v>
      </c>
      <c r="D19" s="25" t="s">
        <v>47</v>
      </c>
      <c r="E19" s="25" t="s">
        <v>48</v>
      </c>
      <c r="G19" s="50">
        <v>183</v>
      </c>
      <c r="H19" s="27">
        <v>24</v>
      </c>
      <c r="I19" s="27">
        <v>24</v>
      </c>
      <c r="J19" s="27">
        <v>135</v>
      </c>
      <c r="K19" s="27">
        <f t="shared" si="0"/>
        <v>48</v>
      </c>
      <c r="L19" s="28">
        <f t="shared" si="1"/>
        <v>0.13114754098360656</v>
      </c>
      <c r="M19" s="28">
        <f t="shared" si="2"/>
        <v>0.13114754098360656</v>
      </c>
      <c r="N19" s="29">
        <f t="shared" si="3"/>
        <v>0.26229508196721313</v>
      </c>
    </row>
    <row r="20" spans="1:14" ht="12.75">
      <c r="A20" s="23">
        <v>18</v>
      </c>
      <c r="B20" s="24" t="s">
        <v>37</v>
      </c>
      <c r="C20" s="25" t="s">
        <v>38</v>
      </c>
      <c r="D20" s="25" t="s">
        <v>49</v>
      </c>
      <c r="E20" s="25" t="s">
        <v>50</v>
      </c>
      <c r="G20" s="50">
        <v>32947</v>
      </c>
      <c r="H20" s="27">
        <v>15552</v>
      </c>
      <c r="I20" s="27">
        <v>2594</v>
      </c>
      <c r="J20" s="27">
        <v>14667</v>
      </c>
      <c r="K20" s="27">
        <f t="shared" si="0"/>
        <v>18146</v>
      </c>
      <c r="L20" s="28">
        <f t="shared" si="1"/>
        <v>0.4720308374055301</v>
      </c>
      <c r="M20" s="28">
        <f t="shared" si="2"/>
        <v>0.07873250978844812</v>
      </c>
      <c r="N20" s="29">
        <f t="shared" si="3"/>
        <v>0.5507633471939782</v>
      </c>
    </row>
    <row r="21" spans="1:14" ht="12.75">
      <c r="A21" s="23">
        <v>19</v>
      </c>
      <c r="B21" s="24" t="s">
        <v>37</v>
      </c>
      <c r="C21" s="25" t="s">
        <v>38</v>
      </c>
      <c r="D21" s="25" t="s">
        <v>51</v>
      </c>
      <c r="E21" s="25" t="s">
        <v>52</v>
      </c>
      <c r="G21" s="50">
        <v>500</v>
      </c>
      <c r="H21" s="27">
        <v>121</v>
      </c>
      <c r="I21" s="27">
        <v>56</v>
      </c>
      <c r="J21" s="27">
        <v>323</v>
      </c>
      <c r="K21" s="27">
        <f t="shared" si="0"/>
        <v>177</v>
      </c>
      <c r="L21" s="28">
        <f t="shared" si="1"/>
        <v>0.242</v>
      </c>
      <c r="M21" s="28">
        <f t="shared" si="2"/>
        <v>0.112</v>
      </c>
      <c r="N21" s="29">
        <f t="shared" si="3"/>
        <v>0.354</v>
      </c>
    </row>
    <row r="22" spans="1:144" s="33" customFormat="1" ht="12.75">
      <c r="A22" s="30">
        <v>20</v>
      </c>
      <c r="B22" s="31"/>
      <c r="C22" s="32" t="s">
        <v>30</v>
      </c>
      <c r="D22" s="32"/>
      <c r="E22" s="32"/>
      <c r="G22" s="63">
        <f>SUM(G15:G21)</f>
        <v>102474</v>
      </c>
      <c r="H22" s="34">
        <f>SUM(H15:H21)</f>
        <v>26144</v>
      </c>
      <c r="I22" s="34">
        <f>SUM(I15:I21)</f>
        <v>6646</v>
      </c>
      <c r="J22" s="34">
        <f>SUM(J15:J21)</f>
        <v>69489</v>
      </c>
      <c r="K22" s="34">
        <f t="shared" si="0"/>
        <v>32790</v>
      </c>
      <c r="L22" s="35">
        <f t="shared" si="1"/>
        <v>0.2551281300622597</v>
      </c>
      <c r="M22" s="35">
        <f t="shared" si="2"/>
        <v>0.06485547553525772</v>
      </c>
      <c r="N22" s="36">
        <f t="shared" si="3"/>
        <v>0.31998360559751743</v>
      </c>
      <c r="O22" s="26"/>
      <c r="P22" s="37"/>
      <c r="Q22"/>
      <c r="R22"/>
      <c r="S22" s="57"/>
      <c r="T22" s="57"/>
      <c r="U22" s="58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</row>
    <row r="23" spans="1:14" ht="12.75">
      <c r="A23" s="23">
        <v>21</v>
      </c>
      <c r="B23" s="24" t="s">
        <v>53</v>
      </c>
      <c r="C23" s="25" t="s">
        <v>54</v>
      </c>
      <c r="D23" s="25" t="s">
        <v>55</v>
      </c>
      <c r="E23" s="25" t="s">
        <v>56</v>
      </c>
      <c r="G23" s="50">
        <v>1654</v>
      </c>
      <c r="H23" s="27">
        <v>480</v>
      </c>
      <c r="I23" s="27">
        <v>221</v>
      </c>
      <c r="J23" s="27">
        <v>953</v>
      </c>
      <c r="K23" s="27">
        <f t="shared" si="0"/>
        <v>701</v>
      </c>
      <c r="L23" s="28">
        <f t="shared" si="1"/>
        <v>0.29020556227327693</v>
      </c>
      <c r="M23" s="28">
        <f t="shared" si="2"/>
        <v>0.1336154776299879</v>
      </c>
      <c r="N23" s="29">
        <f t="shared" si="3"/>
        <v>0.4238210399032648</v>
      </c>
    </row>
    <row r="24" spans="1:144" s="33" customFormat="1" ht="12.75">
      <c r="A24" s="30">
        <v>22</v>
      </c>
      <c r="B24" s="31"/>
      <c r="C24" s="32" t="s">
        <v>30</v>
      </c>
      <c r="D24" s="32"/>
      <c r="E24" s="32"/>
      <c r="G24" s="63">
        <f>SUM(G23)</f>
        <v>1654</v>
      </c>
      <c r="H24" s="34">
        <f>SUM(H23)</f>
        <v>480</v>
      </c>
      <c r="I24" s="34">
        <f>SUM(I23)</f>
        <v>221</v>
      </c>
      <c r="J24" s="34">
        <f>SUM(J23)</f>
        <v>953</v>
      </c>
      <c r="K24" s="34">
        <f t="shared" si="0"/>
        <v>701</v>
      </c>
      <c r="L24" s="35">
        <f t="shared" si="1"/>
        <v>0.29020556227327693</v>
      </c>
      <c r="M24" s="35">
        <f t="shared" si="2"/>
        <v>0.1336154776299879</v>
      </c>
      <c r="N24" s="36">
        <f t="shared" si="3"/>
        <v>0.4238210399032648</v>
      </c>
      <c r="O24" s="26"/>
      <c r="P24" s="37"/>
      <c r="Q24"/>
      <c r="R24"/>
      <c r="S24" s="57"/>
      <c r="T24" s="57"/>
      <c r="U24" s="5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</row>
    <row r="25" spans="1:14" ht="12.75">
      <c r="A25" s="23">
        <v>23</v>
      </c>
      <c r="B25" s="24" t="s">
        <v>57</v>
      </c>
      <c r="C25" s="25" t="s">
        <v>58</v>
      </c>
      <c r="D25" s="25" t="s">
        <v>59</v>
      </c>
      <c r="E25" s="25" t="s">
        <v>60</v>
      </c>
      <c r="G25" s="50">
        <v>139</v>
      </c>
      <c r="H25" s="27">
        <v>67</v>
      </c>
      <c r="I25" s="27">
        <v>37</v>
      </c>
      <c r="J25" s="27">
        <v>35</v>
      </c>
      <c r="K25" s="27">
        <f t="shared" si="0"/>
        <v>104</v>
      </c>
      <c r="L25" s="28">
        <f t="shared" si="1"/>
        <v>0.48201438848920863</v>
      </c>
      <c r="M25" s="28">
        <f t="shared" si="2"/>
        <v>0.26618705035971224</v>
      </c>
      <c r="N25" s="29">
        <f t="shared" si="3"/>
        <v>0.7482014388489209</v>
      </c>
    </row>
    <row r="26" spans="1:14" ht="12.75">
      <c r="A26" s="23">
        <v>24</v>
      </c>
      <c r="B26" s="24" t="s">
        <v>57</v>
      </c>
      <c r="C26" s="25" t="s">
        <v>58</v>
      </c>
      <c r="D26" s="25" t="s">
        <v>61</v>
      </c>
      <c r="E26" s="25" t="s">
        <v>62</v>
      </c>
      <c r="G26" s="50">
        <v>60</v>
      </c>
      <c r="H26" s="27">
        <v>18</v>
      </c>
      <c r="I26" s="27">
        <v>22</v>
      </c>
      <c r="J26" s="27">
        <v>20</v>
      </c>
      <c r="K26" s="27">
        <f t="shared" si="0"/>
        <v>40</v>
      </c>
      <c r="L26" s="28">
        <f t="shared" si="1"/>
        <v>0.3</v>
      </c>
      <c r="M26" s="28">
        <f t="shared" si="2"/>
        <v>0.36666666666666664</v>
      </c>
      <c r="N26" s="29">
        <f t="shared" si="3"/>
        <v>0.6666666666666666</v>
      </c>
    </row>
    <row r="27" spans="1:14" ht="12.75">
      <c r="A27" s="23">
        <v>25</v>
      </c>
      <c r="B27" s="24" t="s">
        <v>57</v>
      </c>
      <c r="C27" s="25" t="s">
        <v>58</v>
      </c>
      <c r="D27" s="25" t="s">
        <v>63</v>
      </c>
      <c r="E27" s="25" t="s">
        <v>64</v>
      </c>
      <c r="G27" s="50">
        <v>264</v>
      </c>
      <c r="H27" s="27">
        <v>118</v>
      </c>
      <c r="I27" s="27">
        <v>33</v>
      </c>
      <c r="J27" s="27">
        <v>113</v>
      </c>
      <c r="K27" s="27">
        <f t="shared" si="0"/>
        <v>151</v>
      </c>
      <c r="L27" s="28">
        <f t="shared" si="1"/>
        <v>0.44696969696969696</v>
      </c>
      <c r="M27" s="28">
        <f t="shared" si="2"/>
        <v>0.125</v>
      </c>
      <c r="N27" s="29">
        <f t="shared" si="3"/>
        <v>0.571969696969697</v>
      </c>
    </row>
    <row r="28" spans="1:14" ht="12.75">
      <c r="A28" s="23">
        <v>26</v>
      </c>
      <c r="B28" s="24" t="s">
        <v>57</v>
      </c>
      <c r="C28" s="25" t="s">
        <v>58</v>
      </c>
      <c r="D28" s="25" t="s">
        <v>65</v>
      </c>
      <c r="E28" s="25" t="s">
        <v>66</v>
      </c>
      <c r="G28" s="50">
        <v>4420</v>
      </c>
      <c r="H28" s="27">
        <v>1751</v>
      </c>
      <c r="I28" s="27">
        <v>345</v>
      </c>
      <c r="J28" s="27">
        <v>2116</v>
      </c>
      <c r="K28" s="27">
        <f t="shared" si="0"/>
        <v>2096</v>
      </c>
      <c r="L28" s="28">
        <f t="shared" si="1"/>
        <v>0.39615384615384613</v>
      </c>
      <c r="M28" s="28">
        <f t="shared" si="2"/>
        <v>0.07805429864253394</v>
      </c>
      <c r="N28" s="29">
        <f t="shared" si="3"/>
        <v>0.47420814479638007</v>
      </c>
    </row>
    <row r="29" spans="1:14" ht="12.75">
      <c r="A29" s="23">
        <v>27</v>
      </c>
      <c r="B29" s="24" t="s">
        <v>57</v>
      </c>
      <c r="C29" s="25" t="s">
        <v>58</v>
      </c>
      <c r="D29" s="25" t="s">
        <v>67</v>
      </c>
      <c r="E29" s="25" t="s">
        <v>68</v>
      </c>
      <c r="G29" s="50">
        <v>56</v>
      </c>
      <c r="H29" s="27">
        <v>29</v>
      </c>
      <c r="I29" s="27">
        <v>5</v>
      </c>
      <c r="J29" s="27">
        <v>22</v>
      </c>
      <c r="K29" s="27">
        <f t="shared" si="0"/>
        <v>34</v>
      </c>
      <c r="L29" s="28">
        <f t="shared" si="1"/>
        <v>0.5178571428571429</v>
      </c>
      <c r="M29" s="28">
        <f t="shared" si="2"/>
        <v>0.08928571428571429</v>
      </c>
      <c r="N29" s="29">
        <f t="shared" si="3"/>
        <v>0.6071428571428571</v>
      </c>
    </row>
    <row r="30" spans="1:144" s="33" customFormat="1" ht="12.75">
      <c r="A30" s="30">
        <v>28</v>
      </c>
      <c r="B30" s="31"/>
      <c r="C30" s="32" t="s">
        <v>30</v>
      </c>
      <c r="D30" s="32"/>
      <c r="E30" s="32"/>
      <c r="G30" s="63">
        <f>SUM(G25:G29)</f>
        <v>4939</v>
      </c>
      <c r="H30" s="34">
        <f>SUM(H25:H29)</f>
        <v>1983</v>
      </c>
      <c r="I30" s="34">
        <f>SUM(I25:I29)</f>
        <v>442</v>
      </c>
      <c r="J30" s="34">
        <f>SUM(J25:J29)</f>
        <v>2306</v>
      </c>
      <c r="K30" s="34">
        <f t="shared" si="0"/>
        <v>2425</v>
      </c>
      <c r="L30" s="35">
        <f t="shared" si="1"/>
        <v>0.40149827900384694</v>
      </c>
      <c r="M30" s="35">
        <f t="shared" si="2"/>
        <v>0.08949179995950597</v>
      </c>
      <c r="N30" s="36">
        <f t="shared" si="3"/>
        <v>0.4909900789633529</v>
      </c>
      <c r="O30" s="26"/>
      <c r="P30" s="37"/>
      <c r="Q30"/>
      <c r="R30"/>
      <c r="S30" s="57"/>
      <c r="T30" s="57"/>
      <c r="U30" s="58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</row>
    <row r="31" spans="1:14" ht="12.75">
      <c r="A31" s="23">
        <v>29</v>
      </c>
      <c r="B31" s="24" t="s">
        <v>69</v>
      </c>
      <c r="C31" s="25" t="s">
        <v>70</v>
      </c>
      <c r="D31" s="25" t="s">
        <v>71</v>
      </c>
      <c r="E31" s="25" t="s">
        <v>72</v>
      </c>
      <c r="G31" s="50">
        <v>515</v>
      </c>
      <c r="H31" s="27">
        <v>309</v>
      </c>
      <c r="I31" s="27">
        <v>57</v>
      </c>
      <c r="J31" s="27">
        <v>149</v>
      </c>
      <c r="K31" s="27">
        <f t="shared" si="0"/>
        <v>366</v>
      </c>
      <c r="L31" s="28">
        <f t="shared" si="1"/>
        <v>0.6</v>
      </c>
      <c r="M31" s="28">
        <f t="shared" si="2"/>
        <v>0.11067961165048544</v>
      </c>
      <c r="N31" s="29">
        <f t="shared" si="3"/>
        <v>0.7106796116504854</v>
      </c>
    </row>
    <row r="32" spans="1:14" ht="12.75">
      <c r="A32" s="23">
        <v>30</v>
      </c>
      <c r="B32" s="24" t="s">
        <v>69</v>
      </c>
      <c r="C32" s="25" t="s">
        <v>70</v>
      </c>
      <c r="D32" s="25" t="s">
        <v>73</v>
      </c>
      <c r="E32" s="25" t="s">
        <v>74</v>
      </c>
      <c r="G32" s="50">
        <v>245</v>
      </c>
      <c r="H32" s="27">
        <v>98</v>
      </c>
      <c r="I32" s="27">
        <v>26</v>
      </c>
      <c r="J32" s="27">
        <v>121</v>
      </c>
      <c r="K32" s="27">
        <f t="shared" si="0"/>
        <v>124</v>
      </c>
      <c r="L32" s="28">
        <f t="shared" si="1"/>
        <v>0.4</v>
      </c>
      <c r="M32" s="28">
        <f t="shared" si="2"/>
        <v>0.10612244897959183</v>
      </c>
      <c r="N32" s="29">
        <f t="shared" si="3"/>
        <v>0.5061224489795918</v>
      </c>
    </row>
    <row r="33" spans="1:144" s="33" customFormat="1" ht="12.75">
      <c r="A33" s="30">
        <v>31</v>
      </c>
      <c r="B33" s="31"/>
      <c r="C33" s="32" t="s">
        <v>30</v>
      </c>
      <c r="D33" s="32"/>
      <c r="E33" s="32"/>
      <c r="G33" s="63">
        <f>SUM(G31:G32)</f>
        <v>760</v>
      </c>
      <c r="H33" s="34">
        <f>SUM(H31:H32)</f>
        <v>407</v>
      </c>
      <c r="I33" s="34">
        <f>SUM(I31:I32)</f>
        <v>83</v>
      </c>
      <c r="J33" s="34">
        <f>SUM(J31:J32)</f>
        <v>270</v>
      </c>
      <c r="K33" s="34">
        <f t="shared" si="0"/>
        <v>490</v>
      </c>
      <c r="L33" s="35">
        <f t="shared" si="1"/>
        <v>0.5355263157894737</v>
      </c>
      <c r="M33" s="35">
        <f t="shared" si="2"/>
        <v>0.10921052631578948</v>
      </c>
      <c r="N33" s="36">
        <f t="shared" si="3"/>
        <v>0.6447368421052632</v>
      </c>
      <c r="O33" s="26"/>
      <c r="P33" s="37"/>
      <c r="Q33"/>
      <c r="R33"/>
      <c r="S33" s="57"/>
      <c r="T33" s="57"/>
      <c r="U33" s="58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1:14" ht="12.75">
      <c r="A34" s="23">
        <v>32</v>
      </c>
      <c r="B34" s="24" t="s">
        <v>75</v>
      </c>
      <c r="C34" s="25" t="s">
        <v>76</v>
      </c>
      <c r="D34" s="25" t="s">
        <v>77</v>
      </c>
      <c r="E34" s="25" t="s">
        <v>78</v>
      </c>
      <c r="G34" s="50">
        <v>23113</v>
      </c>
      <c r="H34" s="27">
        <v>5649</v>
      </c>
      <c r="I34" s="27">
        <v>1189</v>
      </c>
      <c r="J34" s="27">
        <v>16135</v>
      </c>
      <c r="K34" s="27">
        <f t="shared" si="0"/>
        <v>6838</v>
      </c>
      <c r="L34" s="28">
        <f t="shared" si="1"/>
        <v>0.2444079089689785</v>
      </c>
      <c r="M34" s="28">
        <f t="shared" si="2"/>
        <v>0.05144291091593475</v>
      </c>
      <c r="N34" s="29">
        <f t="shared" si="3"/>
        <v>0.29585081988491324</v>
      </c>
    </row>
    <row r="35" spans="1:14" ht="12.75">
      <c r="A35" s="23">
        <v>33</v>
      </c>
      <c r="B35" s="24" t="s">
        <v>75</v>
      </c>
      <c r="C35" s="25" t="s">
        <v>76</v>
      </c>
      <c r="D35" s="25" t="s">
        <v>79</v>
      </c>
      <c r="E35" s="25" t="s">
        <v>80</v>
      </c>
      <c r="G35" s="50">
        <v>27820</v>
      </c>
      <c r="H35" s="27">
        <v>4077</v>
      </c>
      <c r="I35" s="27">
        <v>879</v>
      </c>
      <c r="J35" s="27">
        <v>22803</v>
      </c>
      <c r="K35" s="27">
        <f t="shared" si="0"/>
        <v>4956</v>
      </c>
      <c r="L35" s="28">
        <f t="shared" si="1"/>
        <v>0.146549245147376</v>
      </c>
      <c r="M35" s="28">
        <f t="shared" si="2"/>
        <v>0.03159597411933861</v>
      </c>
      <c r="N35" s="29">
        <f t="shared" si="3"/>
        <v>0.1781452192667146</v>
      </c>
    </row>
    <row r="36" spans="1:144" s="33" customFormat="1" ht="12.75">
      <c r="A36" s="30">
        <v>34</v>
      </c>
      <c r="B36" s="31"/>
      <c r="C36" s="32" t="s">
        <v>30</v>
      </c>
      <c r="D36" s="32"/>
      <c r="E36" s="32"/>
      <c r="G36" s="63">
        <f>SUM(G34:G35)</f>
        <v>50933</v>
      </c>
      <c r="H36" s="34">
        <f>SUM(H34:H35)</f>
        <v>9726</v>
      </c>
      <c r="I36" s="34">
        <f>SUM(I34:I35)</f>
        <v>2068</v>
      </c>
      <c r="J36" s="34">
        <f>SUM(J34:J35)</f>
        <v>38938</v>
      </c>
      <c r="K36" s="34">
        <f t="shared" si="0"/>
        <v>11794</v>
      </c>
      <c r="L36" s="35">
        <f t="shared" si="1"/>
        <v>0.19095674709913024</v>
      </c>
      <c r="M36" s="35">
        <f t="shared" si="2"/>
        <v>0.040602359963088766</v>
      </c>
      <c r="N36" s="36">
        <f t="shared" si="3"/>
        <v>0.231559107062219</v>
      </c>
      <c r="O36" s="26"/>
      <c r="P36" s="37"/>
      <c r="Q36"/>
      <c r="R36"/>
      <c r="S36" s="57"/>
      <c r="T36" s="57"/>
      <c r="U36" s="58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1:14" ht="12.75">
      <c r="A37" s="23">
        <v>35</v>
      </c>
      <c r="B37" s="24" t="s">
        <v>81</v>
      </c>
      <c r="C37" s="25" t="s">
        <v>82</v>
      </c>
      <c r="D37" s="25" t="s">
        <v>83</v>
      </c>
      <c r="E37" s="25" t="s">
        <v>84</v>
      </c>
      <c r="G37" s="50">
        <v>973</v>
      </c>
      <c r="H37" s="27">
        <v>159</v>
      </c>
      <c r="I37" s="27">
        <v>109</v>
      </c>
      <c r="J37" s="27">
        <v>705</v>
      </c>
      <c r="K37" s="27">
        <f t="shared" si="0"/>
        <v>268</v>
      </c>
      <c r="L37" s="28">
        <f t="shared" si="1"/>
        <v>0.16341212744090441</v>
      </c>
      <c r="M37" s="28">
        <f t="shared" si="2"/>
        <v>0.11202466598150052</v>
      </c>
      <c r="N37" s="29">
        <f t="shared" si="3"/>
        <v>0.27543679342240496</v>
      </c>
    </row>
    <row r="38" spans="1:14" ht="12.75">
      <c r="A38" s="23">
        <v>36</v>
      </c>
      <c r="B38" s="24" t="s">
        <v>81</v>
      </c>
      <c r="C38" s="25" t="s">
        <v>82</v>
      </c>
      <c r="D38" s="25" t="s">
        <v>85</v>
      </c>
      <c r="E38" s="25" t="s">
        <v>86</v>
      </c>
      <c r="G38" s="50">
        <v>1124</v>
      </c>
      <c r="H38" s="27">
        <v>281</v>
      </c>
      <c r="I38" s="27">
        <v>80</v>
      </c>
      <c r="J38" s="27">
        <v>758</v>
      </c>
      <c r="K38" s="27">
        <f t="shared" si="0"/>
        <v>361</v>
      </c>
      <c r="L38" s="28">
        <f t="shared" si="1"/>
        <v>0.25</v>
      </c>
      <c r="M38" s="28">
        <f t="shared" si="2"/>
        <v>0.0711743772241993</v>
      </c>
      <c r="N38" s="29">
        <f t="shared" si="3"/>
        <v>0.3211743772241993</v>
      </c>
    </row>
    <row r="39" spans="1:144" s="33" customFormat="1" ht="12.75">
      <c r="A39" s="30">
        <v>37</v>
      </c>
      <c r="B39" s="31"/>
      <c r="C39" s="32" t="s">
        <v>30</v>
      </c>
      <c r="D39" s="32"/>
      <c r="E39" s="32"/>
      <c r="G39" s="63">
        <f>SUM(G37:G38)</f>
        <v>2097</v>
      </c>
      <c r="H39" s="34">
        <f>SUM(H37:H38)</f>
        <v>440</v>
      </c>
      <c r="I39" s="34">
        <f>SUM(I37:I38)</f>
        <v>189</v>
      </c>
      <c r="J39" s="34">
        <f>SUM(J37:J38)</f>
        <v>1463</v>
      </c>
      <c r="K39" s="34">
        <f t="shared" si="0"/>
        <v>629</v>
      </c>
      <c r="L39" s="35">
        <f t="shared" si="1"/>
        <v>0.20982355746304243</v>
      </c>
      <c r="M39" s="35">
        <f t="shared" si="2"/>
        <v>0.09012875536480687</v>
      </c>
      <c r="N39" s="36">
        <f t="shared" si="3"/>
        <v>0.2999523128278493</v>
      </c>
      <c r="O39" s="26"/>
      <c r="P39" s="37"/>
      <c r="Q39"/>
      <c r="R39"/>
      <c r="S39" s="57"/>
      <c r="T39" s="57"/>
      <c r="U39" s="58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1:14" ht="12.75">
      <c r="A40" s="23">
        <v>38</v>
      </c>
      <c r="B40" s="24" t="s">
        <v>87</v>
      </c>
      <c r="C40" s="25" t="s">
        <v>88</v>
      </c>
      <c r="D40" s="25" t="s">
        <v>89</v>
      </c>
      <c r="E40" s="25" t="s">
        <v>90</v>
      </c>
      <c r="G40" s="50">
        <v>109</v>
      </c>
      <c r="H40" s="27">
        <v>35</v>
      </c>
      <c r="I40" s="27">
        <v>7</v>
      </c>
      <c r="J40" s="27">
        <v>67</v>
      </c>
      <c r="K40" s="27">
        <f t="shared" si="0"/>
        <v>42</v>
      </c>
      <c r="L40" s="28">
        <f t="shared" si="1"/>
        <v>0.3211009174311927</v>
      </c>
      <c r="M40" s="28">
        <f t="shared" si="2"/>
        <v>0.06422018348623854</v>
      </c>
      <c r="N40" s="29">
        <f t="shared" si="3"/>
        <v>0.3853211009174312</v>
      </c>
    </row>
    <row r="41" spans="1:14" ht="12.75">
      <c r="A41" s="23">
        <v>39</v>
      </c>
      <c r="B41" s="24" t="s">
        <v>87</v>
      </c>
      <c r="C41" s="25" t="s">
        <v>88</v>
      </c>
      <c r="D41" s="25" t="s">
        <v>91</v>
      </c>
      <c r="E41" s="25" t="s">
        <v>92</v>
      </c>
      <c r="G41" s="50">
        <v>211</v>
      </c>
      <c r="H41" s="27">
        <v>45</v>
      </c>
      <c r="I41" s="27">
        <v>30</v>
      </c>
      <c r="J41" s="27">
        <v>136</v>
      </c>
      <c r="K41" s="27">
        <f t="shared" si="0"/>
        <v>75</v>
      </c>
      <c r="L41" s="28">
        <f t="shared" si="1"/>
        <v>0.2132701421800948</v>
      </c>
      <c r="M41" s="28">
        <f t="shared" si="2"/>
        <v>0.14218009478672985</v>
      </c>
      <c r="N41" s="29">
        <f t="shared" si="3"/>
        <v>0.35545023696682465</v>
      </c>
    </row>
    <row r="42" spans="1:144" s="33" customFormat="1" ht="12.75">
      <c r="A42" s="30">
        <v>40</v>
      </c>
      <c r="B42" s="31"/>
      <c r="C42" s="32" t="s">
        <v>30</v>
      </c>
      <c r="D42" s="32"/>
      <c r="E42" s="32"/>
      <c r="G42" s="63">
        <f>SUM(G40:G41)</f>
        <v>320</v>
      </c>
      <c r="H42" s="34">
        <f>SUM(H40:H41)</f>
        <v>80</v>
      </c>
      <c r="I42" s="34">
        <f>SUM(I40:I41)</f>
        <v>37</v>
      </c>
      <c r="J42" s="34">
        <f>SUM(J40:J41)</f>
        <v>203</v>
      </c>
      <c r="K42" s="34">
        <f t="shared" si="0"/>
        <v>117</v>
      </c>
      <c r="L42" s="35">
        <f t="shared" si="1"/>
        <v>0.25</v>
      </c>
      <c r="M42" s="35">
        <f t="shared" si="2"/>
        <v>0.115625</v>
      </c>
      <c r="N42" s="36">
        <f t="shared" si="3"/>
        <v>0.365625</v>
      </c>
      <c r="O42" s="26"/>
      <c r="P42" s="37"/>
      <c r="Q42"/>
      <c r="R42"/>
      <c r="S42" s="57"/>
      <c r="T42" s="57"/>
      <c r="U42" s="58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1:14" ht="12.75">
      <c r="A43" s="23">
        <v>41</v>
      </c>
      <c r="B43" s="24" t="s">
        <v>93</v>
      </c>
      <c r="C43" s="25" t="s">
        <v>94</v>
      </c>
      <c r="D43" s="25" t="s">
        <v>95</v>
      </c>
      <c r="E43" s="25" t="s">
        <v>96</v>
      </c>
      <c r="G43" s="50">
        <v>967</v>
      </c>
      <c r="H43" s="27">
        <v>108</v>
      </c>
      <c r="I43" s="27">
        <v>62</v>
      </c>
      <c r="J43" s="27">
        <v>797</v>
      </c>
      <c r="K43" s="27">
        <f t="shared" si="0"/>
        <v>170</v>
      </c>
      <c r="L43" s="28">
        <f t="shared" si="1"/>
        <v>0.11168562564632885</v>
      </c>
      <c r="M43" s="28">
        <f t="shared" si="2"/>
        <v>0.0641158221302999</v>
      </c>
      <c r="N43" s="29">
        <f t="shared" si="3"/>
        <v>0.17580144777662876</v>
      </c>
    </row>
    <row r="44" spans="1:144" s="33" customFormat="1" ht="12.75">
      <c r="A44" s="30">
        <v>42</v>
      </c>
      <c r="B44" s="31"/>
      <c r="C44" s="32" t="s">
        <v>30</v>
      </c>
      <c r="D44" s="32"/>
      <c r="E44" s="32"/>
      <c r="G44" s="63">
        <f>SUM(G43)</f>
        <v>967</v>
      </c>
      <c r="H44" s="34">
        <f>SUM(H43)</f>
        <v>108</v>
      </c>
      <c r="I44" s="34">
        <f>SUM(I43)</f>
        <v>62</v>
      </c>
      <c r="J44" s="34">
        <f>SUM(J43)</f>
        <v>797</v>
      </c>
      <c r="K44" s="34">
        <f t="shared" si="0"/>
        <v>170</v>
      </c>
      <c r="L44" s="35">
        <f t="shared" si="1"/>
        <v>0.11168562564632885</v>
      </c>
      <c r="M44" s="35">
        <f t="shared" si="2"/>
        <v>0.0641158221302999</v>
      </c>
      <c r="N44" s="36">
        <f t="shared" si="3"/>
        <v>0.17580144777662876</v>
      </c>
      <c r="O44" s="26"/>
      <c r="P44" s="37"/>
      <c r="Q44"/>
      <c r="R44"/>
      <c r="S44" s="57"/>
      <c r="T44" s="57"/>
      <c r="U44" s="58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1:14" ht="12.75">
      <c r="A45" s="23">
        <v>43</v>
      </c>
      <c r="B45" s="24" t="s">
        <v>97</v>
      </c>
      <c r="C45" s="25" t="s">
        <v>98</v>
      </c>
      <c r="D45" s="25" t="s">
        <v>99</v>
      </c>
      <c r="E45" s="25" t="s">
        <v>100</v>
      </c>
      <c r="G45" s="50">
        <v>1163</v>
      </c>
      <c r="H45" s="27">
        <v>671</v>
      </c>
      <c r="I45" s="27">
        <v>138</v>
      </c>
      <c r="J45" s="27">
        <v>354</v>
      </c>
      <c r="K45" s="27">
        <f t="shared" si="0"/>
        <v>809</v>
      </c>
      <c r="L45" s="28">
        <f t="shared" si="1"/>
        <v>0.5769561478933792</v>
      </c>
      <c r="M45" s="28">
        <f t="shared" si="2"/>
        <v>0.11865864144453998</v>
      </c>
      <c r="N45" s="29">
        <f t="shared" si="3"/>
        <v>0.6956147893379192</v>
      </c>
    </row>
    <row r="46" spans="1:14" ht="12.75">
      <c r="A46" s="23">
        <v>44</v>
      </c>
      <c r="B46" s="24" t="s">
        <v>97</v>
      </c>
      <c r="C46" s="25" t="s">
        <v>98</v>
      </c>
      <c r="D46" s="25" t="s">
        <v>101</v>
      </c>
      <c r="E46" s="25" t="s">
        <v>102</v>
      </c>
      <c r="G46" s="50">
        <v>314</v>
      </c>
      <c r="H46" s="27">
        <v>143</v>
      </c>
      <c r="I46" s="27">
        <v>63</v>
      </c>
      <c r="J46" s="27">
        <v>108</v>
      </c>
      <c r="K46" s="27">
        <f t="shared" si="0"/>
        <v>206</v>
      </c>
      <c r="L46" s="28">
        <f t="shared" si="1"/>
        <v>0.4554140127388535</v>
      </c>
      <c r="M46" s="28">
        <f t="shared" si="2"/>
        <v>0.20063694267515925</v>
      </c>
      <c r="N46" s="29">
        <f t="shared" si="3"/>
        <v>0.6560509554140127</v>
      </c>
    </row>
    <row r="47" spans="1:14" ht="12.75">
      <c r="A47" s="23">
        <v>45</v>
      </c>
      <c r="B47" s="24" t="s">
        <v>97</v>
      </c>
      <c r="C47" s="25" t="s">
        <v>98</v>
      </c>
      <c r="D47" s="25" t="s">
        <v>103</v>
      </c>
      <c r="E47" s="25" t="s">
        <v>104</v>
      </c>
      <c r="G47" s="50">
        <v>288</v>
      </c>
      <c r="H47" s="27">
        <v>163</v>
      </c>
      <c r="I47" s="27">
        <v>38</v>
      </c>
      <c r="J47" s="27">
        <v>87</v>
      </c>
      <c r="K47" s="27">
        <f t="shared" si="0"/>
        <v>201</v>
      </c>
      <c r="L47" s="28">
        <f t="shared" si="1"/>
        <v>0.5659722222222222</v>
      </c>
      <c r="M47" s="28">
        <f t="shared" si="2"/>
        <v>0.13194444444444445</v>
      </c>
      <c r="N47" s="29">
        <f t="shared" si="3"/>
        <v>0.6979166666666666</v>
      </c>
    </row>
    <row r="48" spans="1:144" s="33" customFormat="1" ht="12.75">
      <c r="A48" s="30">
        <v>46</v>
      </c>
      <c r="B48" s="31"/>
      <c r="C48" s="32" t="s">
        <v>30</v>
      </c>
      <c r="D48" s="32"/>
      <c r="E48" s="32"/>
      <c r="G48" s="63">
        <f>SUM(G45:G47)</f>
        <v>1765</v>
      </c>
      <c r="H48" s="34">
        <f>SUM(H45:H47)</f>
        <v>977</v>
      </c>
      <c r="I48" s="34">
        <f>SUM(I45:I47)</f>
        <v>239</v>
      </c>
      <c r="J48" s="34">
        <f>SUM(J45:J47)</f>
        <v>549</v>
      </c>
      <c r="K48" s="34">
        <f t="shared" si="0"/>
        <v>1216</v>
      </c>
      <c r="L48" s="35">
        <f t="shared" si="1"/>
        <v>0.5535410764872521</v>
      </c>
      <c r="M48" s="35">
        <f t="shared" si="2"/>
        <v>0.13541076487252124</v>
      </c>
      <c r="N48" s="36">
        <f t="shared" si="3"/>
        <v>0.6889518413597734</v>
      </c>
      <c r="O48" s="26"/>
      <c r="P48" s="37"/>
      <c r="Q48"/>
      <c r="R48"/>
      <c r="S48" s="57"/>
      <c r="T48" s="57"/>
      <c r="U48" s="58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" ht="12.75">
      <c r="A49" s="23">
        <v>47</v>
      </c>
      <c r="B49" s="24" t="s">
        <v>105</v>
      </c>
      <c r="C49" s="25" t="s">
        <v>106</v>
      </c>
      <c r="D49" s="25" t="s">
        <v>107</v>
      </c>
      <c r="E49" s="25" t="s">
        <v>108</v>
      </c>
      <c r="G49" s="50">
        <v>230</v>
      </c>
      <c r="H49" s="27">
        <v>136</v>
      </c>
      <c r="I49" s="27">
        <v>43</v>
      </c>
      <c r="J49" s="27">
        <v>51</v>
      </c>
      <c r="K49" s="27">
        <f t="shared" si="0"/>
        <v>179</v>
      </c>
      <c r="L49" s="28">
        <f t="shared" si="1"/>
        <v>0.591304347826087</v>
      </c>
      <c r="M49" s="28">
        <f t="shared" si="2"/>
        <v>0.18695652173913044</v>
      </c>
      <c r="N49" s="29">
        <f t="shared" si="3"/>
        <v>0.7782608695652173</v>
      </c>
    </row>
    <row r="50" spans="1:14" ht="12.75">
      <c r="A50" s="23">
        <v>48</v>
      </c>
      <c r="B50" s="24" t="s">
        <v>105</v>
      </c>
      <c r="C50" s="25" t="s">
        <v>106</v>
      </c>
      <c r="D50" s="25" t="s">
        <v>109</v>
      </c>
      <c r="E50" s="25" t="s">
        <v>110</v>
      </c>
      <c r="G50" s="50">
        <v>298</v>
      </c>
      <c r="H50" s="27">
        <v>173</v>
      </c>
      <c r="I50" s="27">
        <v>46</v>
      </c>
      <c r="J50" s="27">
        <v>79</v>
      </c>
      <c r="K50" s="27">
        <f t="shared" si="0"/>
        <v>219</v>
      </c>
      <c r="L50" s="28">
        <f t="shared" si="1"/>
        <v>0.5805369127516778</v>
      </c>
      <c r="M50" s="28">
        <f t="shared" si="2"/>
        <v>0.15436241610738255</v>
      </c>
      <c r="N50" s="29">
        <f t="shared" si="3"/>
        <v>0.7348993288590604</v>
      </c>
    </row>
    <row r="51" spans="1:144" s="33" customFormat="1" ht="12.75">
      <c r="A51" s="30">
        <v>49</v>
      </c>
      <c r="B51" s="31"/>
      <c r="C51" s="32" t="s">
        <v>30</v>
      </c>
      <c r="D51" s="32"/>
      <c r="E51" s="32"/>
      <c r="G51" s="63">
        <f>SUM(G49:G50)</f>
        <v>528</v>
      </c>
      <c r="H51" s="34">
        <f>SUM(H49:H50)</f>
        <v>309</v>
      </c>
      <c r="I51" s="34">
        <f>SUM(I49:I50)</f>
        <v>89</v>
      </c>
      <c r="J51" s="34">
        <f>SUM(J49:J50)</f>
        <v>130</v>
      </c>
      <c r="K51" s="34">
        <f t="shared" si="0"/>
        <v>398</v>
      </c>
      <c r="L51" s="35">
        <f t="shared" si="1"/>
        <v>0.5852272727272727</v>
      </c>
      <c r="M51" s="35">
        <f t="shared" si="2"/>
        <v>0.16856060606060605</v>
      </c>
      <c r="N51" s="36">
        <f t="shared" si="3"/>
        <v>0.7537878787878788</v>
      </c>
      <c r="O51" s="26"/>
      <c r="P51" s="37"/>
      <c r="Q51"/>
      <c r="R51"/>
      <c r="S51" s="57"/>
      <c r="T51" s="57"/>
      <c r="U51" s="58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" ht="12.75">
      <c r="A52" s="23">
        <v>50</v>
      </c>
      <c r="B52" s="24" t="s">
        <v>111</v>
      </c>
      <c r="C52" s="25" t="s">
        <v>112</v>
      </c>
      <c r="D52" s="25" t="s">
        <v>113</v>
      </c>
      <c r="E52" s="25" t="s">
        <v>114</v>
      </c>
      <c r="G52" s="50">
        <v>490</v>
      </c>
      <c r="H52" s="27">
        <v>229</v>
      </c>
      <c r="I52" s="27">
        <v>77</v>
      </c>
      <c r="J52" s="27">
        <v>184</v>
      </c>
      <c r="K52" s="27">
        <f t="shared" si="0"/>
        <v>306</v>
      </c>
      <c r="L52" s="28">
        <f t="shared" si="1"/>
        <v>0.4673469387755102</v>
      </c>
      <c r="M52" s="28">
        <f t="shared" si="2"/>
        <v>0.15714285714285714</v>
      </c>
      <c r="N52" s="29">
        <f t="shared" si="3"/>
        <v>0.6244897959183674</v>
      </c>
    </row>
    <row r="53" spans="1:144" s="33" customFormat="1" ht="12.75">
      <c r="A53" s="30">
        <v>51</v>
      </c>
      <c r="B53" s="31"/>
      <c r="C53" s="32" t="s">
        <v>30</v>
      </c>
      <c r="D53" s="32"/>
      <c r="E53" s="32"/>
      <c r="G53" s="63">
        <f>SUM(G52)</f>
        <v>490</v>
      </c>
      <c r="H53" s="34">
        <f>SUM(H52)</f>
        <v>229</v>
      </c>
      <c r="I53" s="34">
        <f>SUM(I52)</f>
        <v>77</v>
      </c>
      <c r="J53" s="34">
        <f>SUM(J52)</f>
        <v>184</v>
      </c>
      <c r="K53" s="34">
        <f t="shared" si="0"/>
        <v>306</v>
      </c>
      <c r="L53" s="35">
        <f t="shared" si="1"/>
        <v>0.4673469387755102</v>
      </c>
      <c r="M53" s="35">
        <f t="shared" si="2"/>
        <v>0.15714285714285714</v>
      </c>
      <c r="N53" s="36">
        <f t="shared" si="3"/>
        <v>0.6244897959183674</v>
      </c>
      <c r="O53" s="26"/>
      <c r="P53" s="37"/>
      <c r="Q53"/>
      <c r="R53"/>
      <c r="S53" s="57"/>
      <c r="T53" s="57"/>
      <c r="U53" s="58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" ht="12.75">
      <c r="A54" s="23">
        <v>52</v>
      </c>
      <c r="B54" s="24" t="s">
        <v>115</v>
      </c>
      <c r="C54" s="25" t="s">
        <v>116</v>
      </c>
      <c r="D54" s="25" t="s">
        <v>117</v>
      </c>
      <c r="E54" s="25" t="s">
        <v>118</v>
      </c>
      <c r="G54" s="50">
        <v>489</v>
      </c>
      <c r="H54" s="27">
        <v>99</v>
      </c>
      <c r="I54" s="27">
        <v>30</v>
      </c>
      <c r="J54" s="27">
        <v>360</v>
      </c>
      <c r="K54" s="27">
        <f t="shared" si="0"/>
        <v>129</v>
      </c>
      <c r="L54" s="28">
        <f t="shared" si="1"/>
        <v>0.20245398773006135</v>
      </c>
      <c r="M54" s="28">
        <f t="shared" si="2"/>
        <v>0.06134969325153374</v>
      </c>
      <c r="N54" s="29">
        <f t="shared" si="3"/>
        <v>0.26380368098159507</v>
      </c>
    </row>
    <row r="55" spans="1:144" s="33" customFormat="1" ht="12.75">
      <c r="A55" s="30">
        <v>53</v>
      </c>
      <c r="B55" s="31"/>
      <c r="C55" s="32" t="s">
        <v>30</v>
      </c>
      <c r="D55" s="32"/>
      <c r="E55" s="32"/>
      <c r="G55" s="63">
        <f>SUM(G54)</f>
        <v>489</v>
      </c>
      <c r="H55" s="34">
        <f>SUM(H54)</f>
        <v>99</v>
      </c>
      <c r="I55" s="34">
        <f>SUM(I54)</f>
        <v>30</v>
      </c>
      <c r="J55" s="34">
        <f>SUM(J54)</f>
        <v>360</v>
      </c>
      <c r="K55" s="34">
        <f t="shared" si="0"/>
        <v>129</v>
      </c>
      <c r="L55" s="35">
        <f t="shared" si="1"/>
        <v>0.20245398773006135</v>
      </c>
      <c r="M55" s="35">
        <f t="shared" si="2"/>
        <v>0.06134969325153374</v>
      </c>
      <c r="N55" s="36">
        <f t="shared" si="3"/>
        <v>0.26380368098159507</v>
      </c>
      <c r="O55" s="26"/>
      <c r="P55" s="37"/>
      <c r="Q55"/>
      <c r="R55"/>
      <c r="S55" s="57"/>
      <c r="T55" s="57"/>
      <c r="U55" s="58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</row>
    <row r="56" spans="1:14" ht="12.75">
      <c r="A56" s="23">
        <v>54</v>
      </c>
      <c r="B56" s="24" t="s">
        <v>119</v>
      </c>
      <c r="C56" s="25" t="s">
        <v>120</v>
      </c>
      <c r="D56" s="25" t="s">
        <v>121</v>
      </c>
      <c r="E56" s="25" t="s">
        <v>122</v>
      </c>
      <c r="G56" s="50">
        <v>5197</v>
      </c>
      <c r="H56" s="27">
        <v>1608</v>
      </c>
      <c r="I56" s="27">
        <v>585</v>
      </c>
      <c r="J56" s="27">
        <v>3003</v>
      </c>
      <c r="K56" s="27">
        <f t="shared" si="0"/>
        <v>2193</v>
      </c>
      <c r="L56" s="28">
        <f t="shared" si="1"/>
        <v>0.3094092745814893</v>
      </c>
      <c r="M56" s="28">
        <f t="shared" si="2"/>
        <v>0.11256494131229555</v>
      </c>
      <c r="N56" s="29">
        <f t="shared" si="3"/>
        <v>0.42197421589378487</v>
      </c>
    </row>
    <row r="57" spans="1:144" s="33" customFormat="1" ht="12.75">
      <c r="A57" s="30">
        <v>55</v>
      </c>
      <c r="B57" s="31"/>
      <c r="C57" s="32" t="s">
        <v>30</v>
      </c>
      <c r="D57" s="32"/>
      <c r="E57" s="32"/>
      <c r="G57" s="63">
        <f>SUM(G56)</f>
        <v>5197</v>
      </c>
      <c r="H57" s="34">
        <f>SUM(H56)</f>
        <v>1608</v>
      </c>
      <c r="I57" s="34">
        <f>SUM(I56)</f>
        <v>585</v>
      </c>
      <c r="J57" s="34">
        <f>SUM(J56)</f>
        <v>3003</v>
      </c>
      <c r="K57" s="34">
        <f t="shared" si="0"/>
        <v>2193</v>
      </c>
      <c r="L57" s="35">
        <f t="shared" si="1"/>
        <v>0.3094092745814893</v>
      </c>
      <c r="M57" s="35">
        <f t="shared" si="2"/>
        <v>0.11256494131229555</v>
      </c>
      <c r="N57" s="36">
        <f t="shared" si="3"/>
        <v>0.42197421589378487</v>
      </c>
      <c r="O57" s="26"/>
      <c r="P57" s="37"/>
      <c r="Q57"/>
      <c r="R57"/>
      <c r="S57" s="57"/>
      <c r="T57" s="57"/>
      <c r="U57" s="58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</row>
    <row r="58" spans="1:20" ht="12.75">
      <c r="A58" s="23">
        <v>56</v>
      </c>
      <c r="B58" s="24" t="s">
        <v>123</v>
      </c>
      <c r="C58" s="25" t="s">
        <v>124</v>
      </c>
      <c r="D58" s="25" t="s">
        <v>125</v>
      </c>
      <c r="E58" s="25" t="s">
        <v>126</v>
      </c>
      <c r="G58" s="50">
        <v>68925</v>
      </c>
      <c r="H58" s="27">
        <v>40757</v>
      </c>
      <c r="I58" s="27">
        <v>5344</v>
      </c>
      <c r="J58" s="27">
        <v>22582</v>
      </c>
      <c r="K58" s="27">
        <f t="shared" si="0"/>
        <v>46101</v>
      </c>
      <c r="L58" s="28">
        <f t="shared" si="1"/>
        <v>0.5913239027928908</v>
      </c>
      <c r="M58" s="28">
        <f t="shared" si="2"/>
        <v>0.0775335509611897</v>
      </c>
      <c r="N58" s="29">
        <f t="shared" si="3"/>
        <v>0.6688574537540806</v>
      </c>
      <c r="T58" s="38"/>
    </row>
    <row r="59" spans="1:144" s="33" customFormat="1" ht="12.75">
      <c r="A59" s="30">
        <v>57</v>
      </c>
      <c r="B59" s="31"/>
      <c r="C59" s="32" t="s">
        <v>30</v>
      </c>
      <c r="D59" s="32"/>
      <c r="E59" s="32"/>
      <c r="G59" s="63">
        <f>SUM(G58)</f>
        <v>68925</v>
      </c>
      <c r="H59" s="34">
        <f>SUM(H58)</f>
        <v>40757</v>
      </c>
      <c r="I59" s="34">
        <f>SUM(I58)</f>
        <v>5344</v>
      </c>
      <c r="J59" s="34">
        <f>SUM(J58)</f>
        <v>22582</v>
      </c>
      <c r="K59" s="34">
        <f t="shared" si="0"/>
        <v>46101</v>
      </c>
      <c r="L59" s="35">
        <f t="shared" si="1"/>
        <v>0.5913239027928908</v>
      </c>
      <c r="M59" s="35">
        <f t="shared" si="2"/>
        <v>0.0775335509611897</v>
      </c>
      <c r="N59" s="36">
        <f t="shared" si="3"/>
        <v>0.6688574537540806</v>
      </c>
      <c r="O59" s="26"/>
      <c r="P59" s="37"/>
      <c r="Q59"/>
      <c r="R59"/>
      <c r="S59" s="57"/>
      <c r="T59" s="57"/>
      <c r="U59" s="58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1:14" ht="12.75">
      <c r="A60" s="23">
        <v>58</v>
      </c>
      <c r="B60" s="24" t="s">
        <v>127</v>
      </c>
      <c r="C60" s="25" t="s">
        <v>128</v>
      </c>
      <c r="D60" s="25" t="s">
        <v>129</v>
      </c>
      <c r="E60" s="25" t="s">
        <v>130</v>
      </c>
      <c r="G60" s="50">
        <v>284</v>
      </c>
      <c r="H60" s="27">
        <v>58</v>
      </c>
      <c r="I60" s="27">
        <v>46</v>
      </c>
      <c r="J60" s="27">
        <v>180</v>
      </c>
      <c r="K60" s="27">
        <f t="shared" si="0"/>
        <v>104</v>
      </c>
      <c r="L60" s="28">
        <f t="shared" si="1"/>
        <v>0.20422535211267606</v>
      </c>
      <c r="M60" s="28">
        <f t="shared" si="2"/>
        <v>0.1619718309859155</v>
      </c>
      <c r="N60" s="29">
        <f t="shared" si="3"/>
        <v>0.36619718309859156</v>
      </c>
    </row>
    <row r="61" spans="1:144" s="33" customFormat="1" ht="12.75">
      <c r="A61" s="30">
        <v>59</v>
      </c>
      <c r="B61" s="31"/>
      <c r="C61" s="32" t="s">
        <v>30</v>
      </c>
      <c r="D61" s="32"/>
      <c r="E61" s="32"/>
      <c r="G61" s="63">
        <f>SUM(G60)</f>
        <v>284</v>
      </c>
      <c r="H61" s="34">
        <f>SUM(H60)</f>
        <v>58</v>
      </c>
      <c r="I61" s="34">
        <f>SUM(I60)</f>
        <v>46</v>
      </c>
      <c r="J61" s="34">
        <f>SUM(J60)</f>
        <v>180</v>
      </c>
      <c r="K61" s="34">
        <f t="shared" si="0"/>
        <v>104</v>
      </c>
      <c r="L61" s="35">
        <f t="shared" si="1"/>
        <v>0.20422535211267606</v>
      </c>
      <c r="M61" s="35">
        <f t="shared" si="2"/>
        <v>0.1619718309859155</v>
      </c>
      <c r="N61" s="36">
        <f t="shared" si="3"/>
        <v>0.36619718309859156</v>
      </c>
      <c r="O61" s="26"/>
      <c r="P61" s="37"/>
      <c r="Q61"/>
      <c r="R61"/>
      <c r="S61" s="57"/>
      <c r="T61" s="57"/>
      <c r="U61" s="58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" ht="12.75">
      <c r="A62" s="23">
        <v>60</v>
      </c>
      <c r="B62" s="24" t="s">
        <v>131</v>
      </c>
      <c r="C62" s="25" t="s">
        <v>132</v>
      </c>
      <c r="D62" s="25" t="s">
        <v>133</v>
      </c>
      <c r="E62" s="25" t="s">
        <v>134</v>
      </c>
      <c r="G62" s="50">
        <v>49311</v>
      </c>
      <c r="H62" s="27">
        <v>1374</v>
      </c>
      <c r="I62" s="27">
        <v>797</v>
      </c>
      <c r="J62" s="27">
        <v>47128</v>
      </c>
      <c r="K62" s="27">
        <f t="shared" si="0"/>
        <v>2171</v>
      </c>
      <c r="L62" s="28">
        <f t="shared" si="1"/>
        <v>0.02786396544381578</v>
      </c>
      <c r="M62" s="28">
        <f t="shared" si="2"/>
        <v>0.01616272231347975</v>
      </c>
      <c r="N62" s="29">
        <f t="shared" si="3"/>
        <v>0.044026687757295534</v>
      </c>
    </row>
    <row r="63" spans="1:144" s="33" customFormat="1" ht="12.75">
      <c r="A63" s="30">
        <v>61</v>
      </c>
      <c r="B63" s="31"/>
      <c r="C63" s="32" t="s">
        <v>30</v>
      </c>
      <c r="D63" s="32"/>
      <c r="E63" s="32"/>
      <c r="G63" s="63">
        <f>SUM(G62)</f>
        <v>49311</v>
      </c>
      <c r="H63" s="34">
        <f>SUM(H62)</f>
        <v>1374</v>
      </c>
      <c r="I63" s="34">
        <f>SUM(I62)</f>
        <v>797</v>
      </c>
      <c r="J63" s="34">
        <f>SUM(J62)</f>
        <v>47128</v>
      </c>
      <c r="K63" s="34">
        <f t="shared" si="0"/>
        <v>2171</v>
      </c>
      <c r="L63" s="35">
        <f t="shared" si="1"/>
        <v>0.02786396544381578</v>
      </c>
      <c r="M63" s="35">
        <f t="shared" si="2"/>
        <v>0.01616272231347975</v>
      </c>
      <c r="N63" s="36">
        <f t="shared" si="3"/>
        <v>0.044026687757295534</v>
      </c>
      <c r="O63" s="26"/>
      <c r="P63" s="37"/>
      <c r="Q63"/>
      <c r="R63"/>
      <c r="S63" s="25"/>
      <c r="T63" s="57"/>
      <c r="U63" s="58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9" ht="12.75">
      <c r="A64" s="23">
        <v>62</v>
      </c>
      <c r="B64" s="24" t="s">
        <v>135</v>
      </c>
      <c r="C64" s="25" t="s">
        <v>136</v>
      </c>
      <c r="D64" s="25" t="s">
        <v>137</v>
      </c>
      <c r="E64" s="25" t="s">
        <v>138</v>
      </c>
      <c r="G64" s="50">
        <v>5287</v>
      </c>
      <c r="H64" s="27">
        <v>1353</v>
      </c>
      <c r="I64" s="27">
        <v>321</v>
      </c>
      <c r="J64" s="27">
        <v>3608</v>
      </c>
      <c r="K64" s="27">
        <f t="shared" si="0"/>
        <v>1674</v>
      </c>
      <c r="L64" s="28">
        <f t="shared" si="1"/>
        <v>0.2559107244183847</v>
      </c>
      <c r="M64" s="28">
        <f t="shared" si="2"/>
        <v>0.06071496122564782</v>
      </c>
      <c r="N64" s="29">
        <f t="shared" si="3"/>
        <v>0.31662568564403254</v>
      </c>
      <c r="S64" s="57"/>
    </row>
    <row r="65" spans="1:144" s="33" customFormat="1" ht="12.75">
      <c r="A65" s="30">
        <v>63</v>
      </c>
      <c r="B65" s="31"/>
      <c r="C65" s="32" t="s">
        <v>30</v>
      </c>
      <c r="D65" s="32"/>
      <c r="E65" s="32"/>
      <c r="G65" s="63">
        <f>SUM(G64)</f>
        <v>5287</v>
      </c>
      <c r="H65" s="34">
        <f>SUM(H64)</f>
        <v>1353</v>
      </c>
      <c r="I65" s="34">
        <f>SUM(I64)</f>
        <v>321</v>
      </c>
      <c r="J65" s="34">
        <f>SUM(J64)</f>
        <v>3608</v>
      </c>
      <c r="K65" s="34">
        <f t="shared" si="0"/>
        <v>1674</v>
      </c>
      <c r="L65" s="35">
        <f t="shared" si="1"/>
        <v>0.2559107244183847</v>
      </c>
      <c r="M65" s="35">
        <f t="shared" si="2"/>
        <v>0.06071496122564782</v>
      </c>
      <c r="N65" s="36">
        <f t="shared" si="3"/>
        <v>0.31662568564403254</v>
      </c>
      <c r="O65" s="26"/>
      <c r="P65" s="37"/>
      <c r="Q65"/>
      <c r="R65"/>
      <c r="S65" s="25"/>
      <c r="T65" s="57"/>
      <c r="U65" s="58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9" ht="12.75">
      <c r="A66" s="23">
        <v>64</v>
      </c>
      <c r="B66" s="24" t="s">
        <v>139</v>
      </c>
      <c r="C66" s="25" t="s">
        <v>140</v>
      </c>
      <c r="D66" s="25" t="s">
        <v>141</v>
      </c>
      <c r="E66" s="25" t="s">
        <v>142</v>
      </c>
      <c r="G66" s="50">
        <v>2859</v>
      </c>
      <c r="H66" s="27">
        <v>148</v>
      </c>
      <c r="I66" s="27">
        <v>54</v>
      </c>
      <c r="J66" s="27">
        <v>2657</v>
      </c>
      <c r="K66" s="27">
        <f t="shared" si="0"/>
        <v>202</v>
      </c>
      <c r="L66" s="28">
        <f t="shared" si="1"/>
        <v>0.051766351871283665</v>
      </c>
      <c r="M66" s="28">
        <f t="shared" si="2"/>
        <v>0.01888772298006296</v>
      </c>
      <c r="N66" s="29">
        <f t="shared" si="3"/>
        <v>0.07065407485134663</v>
      </c>
      <c r="S66" s="57"/>
    </row>
    <row r="67" spans="1:14" ht="12.75">
      <c r="A67" s="23">
        <v>65</v>
      </c>
      <c r="B67" s="24" t="s">
        <v>139</v>
      </c>
      <c r="C67" s="25" t="s">
        <v>140</v>
      </c>
      <c r="D67" s="25" t="s">
        <v>143</v>
      </c>
      <c r="E67" s="25" t="s">
        <v>144</v>
      </c>
      <c r="G67" s="50">
        <v>358</v>
      </c>
      <c r="H67" s="27">
        <v>45</v>
      </c>
      <c r="I67" s="27">
        <v>26</v>
      </c>
      <c r="J67" s="27">
        <v>286</v>
      </c>
      <c r="K67" s="27">
        <f t="shared" si="0"/>
        <v>71</v>
      </c>
      <c r="L67" s="28">
        <f t="shared" si="1"/>
        <v>0.12569832402234637</v>
      </c>
      <c r="M67" s="28">
        <f t="shared" si="2"/>
        <v>0.07262569832402235</v>
      </c>
      <c r="N67" s="29">
        <f t="shared" si="3"/>
        <v>0.19832402234636873</v>
      </c>
    </row>
    <row r="68" spans="1:14" ht="12.75">
      <c r="A68" s="23">
        <v>66</v>
      </c>
      <c r="B68" s="24" t="s">
        <v>139</v>
      </c>
      <c r="C68" s="25" t="s">
        <v>140</v>
      </c>
      <c r="D68" s="25" t="s">
        <v>145</v>
      </c>
      <c r="E68" s="25" t="s">
        <v>146</v>
      </c>
      <c r="G68" s="50">
        <v>307</v>
      </c>
      <c r="H68" s="27">
        <v>88</v>
      </c>
      <c r="I68" s="27">
        <v>49</v>
      </c>
      <c r="J68" s="27">
        <v>170</v>
      </c>
      <c r="K68" s="27">
        <f t="shared" si="0"/>
        <v>137</v>
      </c>
      <c r="L68" s="28">
        <f t="shared" si="1"/>
        <v>0.28664495114006516</v>
      </c>
      <c r="M68" s="28">
        <f t="shared" si="2"/>
        <v>0.15960912052117263</v>
      </c>
      <c r="N68" s="29">
        <f t="shared" si="3"/>
        <v>0.44625407166123776</v>
      </c>
    </row>
    <row r="69" spans="1:14" ht="12.75">
      <c r="A69" s="23">
        <v>67</v>
      </c>
      <c r="B69" s="24" t="s">
        <v>139</v>
      </c>
      <c r="C69" s="25" t="s">
        <v>140</v>
      </c>
      <c r="D69" s="25" t="s">
        <v>147</v>
      </c>
      <c r="E69" s="25" t="s">
        <v>148</v>
      </c>
      <c r="G69" s="50">
        <v>248</v>
      </c>
      <c r="H69" s="27">
        <v>36</v>
      </c>
      <c r="I69" s="27">
        <v>6</v>
      </c>
      <c r="J69" s="27">
        <v>206</v>
      </c>
      <c r="K69" s="27">
        <f aca="true" t="shared" si="4" ref="K69:K132">H69+I69</f>
        <v>42</v>
      </c>
      <c r="L69" s="28">
        <f aca="true" t="shared" si="5" ref="L69:L132">H69/G69</f>
        <v>0.14516129032258066</v>
      </c>
      <c r="M69" s="28">
        <f aca="true" t="shared" si="6" ref="M69:M132">I69/G69</f>
        <v>0.024193548387096774</v>
      </c>
      <c r="N69" s="29">
        <f aca="true" t="shared" si="7" ref="N69:N132">K69/G69</f>
        <v>0.1693548387096774</v>
      </c>
    </row>
    <row r="70" spans="1:14" ht="12.75">
      <c r="A70" s="23">
        <v>68</v>
      </c>
      <c r="B70" s="24" t="s">
        <v>139</v>
      </c>
      <c r="C70" s="25" t="s">
        <v>140</v>
      </c>
      <c r="D70" s="25" t="s">
        <v>149</v>
      </c>
      <c r="E70" s="25" t="s">
        <v>150</v>
      </c>
      <c r="G70" s="50">
        <v>61</v>
      </c>
      <c r="H70" s="27">
        <v>19</v>
      </c>
      <c r="I70" s="27">
        <v>8</v>
      </c>
      <c r="J70" s="27">
        <v>34</v>
      </c>
      <c r="K70" s="27">
        <f t="shared" si="4"/>
        <v>27</v>
      </c>
      <c r="L70" s="28">
        <f t="shared" si="5"/>
        <v>0.3114754098360656</v>
      </c>
      <c r="M70" s="28">
        <f t="shared" si="6"/>
        <v>0.13114754098360656</v>
      </c>
      <c r="N70" s="29">
        <f t="shared" si="7"/>
        <v>0.4426229508196721</v>
      </c>
    </row>
    <row r="71" spans="1:144" s="33" customFormat="1" ht="12.75">
      <c r="A71" s="30">
        <v>69</v>
      </c>
      <c r="B71" s="31"/>
      <c r="C71" s="32" t="s">
        <v>30</v>
      </c>
      <c r="D71" s="32"/>
      <c r="E71" s="32"/>
      <c r="G71" s="63">
        <f>SUM(G66:G70)</f>
        <v>3833</v>
      </c>
      <c r="H71" s="34">
        <f>SUM(H66:H70)</f>
        <v>336</v>
      </c>
      <c r="I71" s="34">
        <f>SUM(I66:I70)</f>
        <v>143</v>
      </c>
      <c r="J71" s="34">
        <f>SUM(J66:J70)</f>
        <v>3353</v>
      </c>
      <c r="K71" s="34">
        <f t="shared" si="4"/>
        <v>479</v>
      </c>
      <c r="L71" s="35">
        <f t="shared" si="5"/>
        <v>0.08765979650404383</v>
      </c>
      <c r="M71" s="35">
        <f t="shared" si="6"/>
        <v>0.037307591964518654</v>
      </c>
      <c r="N71" s="36">
        <f t="shared" si="7"/>
        <v>0.12496738846856248</v>
      </c>
      <c r="O71" s="26"/>
      <c r="P71" s="37"/>
      <c r="Q71"/>
      <c r="R71"/>
      <c r="S71" s="25"/>
      <c r="T71" s="57"/>
      <c r="U71" s="58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9" ht="12.75">
      <c r="A72" s="23">
        <v>70</v>
      </c>
      <c r="B72" s="24" t="s">
        <v>151</v>
      </c>
      <c r="C72" s="25" t="s">
        <v>152</v>
      </c>
      <c r="D72" s="25" t="s">
        <v>153</v>
      </c>
      <c r="E72" s="25" t="s">
        <v>154</v>
      </c>
      <c r="G72" s="50">
        <v>637</v>
      </c>
      <c r="H72" s="27">
        <v>129</v>
      </c>
      <c r="I72" s="27">
        <v>66</v>
      </c>
      <c r="J72" s="27">
        <v>442</v>
      </c>
      <c r="K72" s="27">
        <f t="shared" si="4"/>
        <v>195</v>
      </c>
      <c r="L72" s="28">
        <f t="shared" si="5"/>
        <v>0.20251177394034536</v>
      </c>
      <c r="M72" s="28">
        <f t="shared" si="6"/>
        <v>0.10361067503924647</v>
      </c>
      <c r="N72" s="29">
        <f t="shared" si="7"/>
        <v>0.30612244897959184</v>
      </c>
      <c r="S72" s="57"/>
    </row>
    <row r="73" spans="1:14" ht="12.75">
      <c r="A73" s="23">
        <v>71</v>
      </c>
      <c r="B73" s="24" t="s">
        <v>151</v>
      </c>
      <c r="C73" s="25" t="s">
        <v>152</v>
      </c>
      <c r="D73" s="25" t="s">
        <v>155</v>
      </c>
      <c r="E73" s="25" t="s">
        <v>156</v>
      </c>
      <c r="G73" s="50">
        <v>10736</v>
      </c>
      <c r="H73" s="27">
        <v>5635</v>
      </c>
      <c r="I73" s="27">
        <v>1036</v>
      </c>
      <c r="J73" s="27">
        <v>4005</v>
      </c>
      <c r="K73" s="27">
        <f t="shared" si="4"/>
        <v>6671</v>
      </c>
      <c r="L73" s="28">
        <f t="shared" si="5"/>
        <v>0.5248695976154992</v>
      </c>
      <c r="M73" s="28">
        <f t="shared" si="6"/>
        <v>0.09649776453055142</v>
      </c>
      <c r="N73" s="29">
        <f t="shared" si="7"/>
        <v>0.6213673621460507</v>
      </c>
    </row>
    <row r="74" spans="1:14" ht="12.75">
      <c r="A74" s="23">
        <v>72</v>
      </c>
      <c r="B74" s="24" t="s">
        <v>151</v>
      </c>
      <c r="C74" s="25" t="s">
        <v>152</v>
      </c>
      <c r="D74" s="25" t="s">
        <v>157</v>
      </c>
      <c r="E74" s="25" t="s">
        <v>158</v>
      </c>
      <c r="G74" s="50">
        <v>8199</v>
      </c>
      <c r="H74" s="27">
        <v>1348</v>
      </c>
      <c r="I74" s="27">
        <v>658</v>
      </c>
      <c r="J74" s="27">
        <v>6181</v>
      </c>
      <c r="K74" s="27">
        <f t="shared" si="4"/>
        <v>2006</v>
      </c>
      <c r="L74" s="28">
        <f t="shared" si="5"/>
        <v>0.16441029393828516</v>
      </c>
      <c r="M74" s="28">
        <f t="shared" si="6"/>
        <v>0.08025368947432614</v>
      </c>
      <c r="N74" s="29">
        <f t="shared" si="7"/>
        <v>0.2446639834126113</v>
      </c>
    </row>
    <row r="75" spans="1:14" ht="12.75">
      <c r="A75" s="23">
        <v>73</v>
      </c>
      <c r="B75" s="24" t="s">
        <v>151</v>
      </c>
      <c r="C75" s="25" t="s">
        <v>152</v>
      </c>
      <c r="D75" s="25" t="s">
        <v>159</v>
      </c>
      <c r="E75" s="25" t="s">
        <v>160</v>
      </c>
      <c r="G75" s="50">
        <v>5925</v>
      </c>
      <c r="H75" s="27">
        <v>1403</v>
      </c>
      <c r="I75" s="27">
        <v>786</v>
      </c>
      <c r="J75" s="27">
        <v>3724</v>
      </c>
      <c r="K75" s="27">
        <f t="shared" si="4"/>
        <v>2189</v>
      </c>
      <c r="L75" s="28">
        <f t="shared" si="5"/>
        <v>0.23679324894514767</v>
      </c>
      <c r="M75" s="28">
        <f t="shared" si="6"/>
        <v>0.13265822784810127</v>
      </c>
      <c r="N75" s="29">
        <f t="shared" si="7"/>
        <v>0.36945147679324897</v>
      </c>
    </row>
    <row r="76" spans="1:20" ht="12.75">
      <c r="A76" s="23">
        <v>74</v>
      </c>
      <c r="B76" s="24" t="s">
        <v>151</v>
      </c>
      <c r="C76" s="25" t="s">
        <v>152</v>
      </c>
      <c r="D76" s="25" t="s">
        <v>161</v>
      </c>
      <c r="E76" s="25" t="s">
        <v>162</v>
      </c>
      <c r="G76" s="50">
        <v>29502</v>
      </c>
      <c r="H76" s="27">
        <v>10260</v>
      </c>
      <c r="I76" s="27">
        <v>2360</v>
      </c>
      <c r="J76" s="27">
        <v>16860</v>
      </c>
      <c r="K76" s="27">
        <f t="shared" si="4"/>
        <v>12620</v>
      </c>
      <c r="L76" s="28">
        <f t="shared" si="5"/>
        <v>0.34777303233679074</v>
      </c>
      <c r="M76" s="28">
        <f t="shared" si="6"/>
        <v>0.07999457663887194</v>
      </c>
      <c r="N76" s="29">
        <f t="shared" si="7"/>
        <v>0.4277676089756627</v>
      </c>
      <c r="T76" s="38"/>
    </row>
    <row r="77" spans="1:14" ht="12.75">
      <c r="A77" s="23">
        <v>75</v>
      </c>
      <c r="B77" s="24" t="s">
        <v>151</v>
      </c>
      <c r="C77" s="25" t="s">
        <v>152</v>
      </c>
      <c r="D77" s="25" t="s">
        <v>163</v>
      </c>
      <c r="E77" s="25" t="s">
        <v>164</v>
      </c>
      <c r="G77" s="50">
        <v>4722</v>
      </c>
      <c r="H77" s="27">
        <v>273</v>
      </c>
      <c r="I77" s="27">
        <v>138</v>
      </c>
      <c r="J77" s="27">
        <v>4309</v>
      </c>
      <c r="K77" s="27">
        <f t="shared" si="4"/>
        <v>411</v>
      </c>
      <c r="L77" s="28">
        <f t="shared" si="5"/>
        <v>0.05781448538754765</v>
      </c>
      <c r="M77" s="28">
        <f t="shared" si="6"/>
        <v>0.029224904701397714</v>
      </c>
      <c r="N77" s="29">
        <f t="shared" si="7"/>
        <v>0.08703939008894536</v>
      </c>
    </row>
    <row r="78" spans="1:20" ht="12.75">
      <c r="A78" s="23">
        <v>76</v>
      </c>
      <c r="B78" s="24" t="s">
        <v>151</v>
      </c>
      <c r="C78" s="25" t="s">
        <v>152</v>
      </c>
      <c r="D78" s="25" t="s">
        <v>165</v>
      </c>
      <c r="E78" s="25" t="s">
        <v>166</v>
      </c>
      <c r="G78" s="50">
        <v>1322</v>
      </c>
      <c r="H78" s="27">
        <v>164</v>
      </c>
      <c r="I78" s="27">
        <v>60</v>
      </c>
      <c r="J78" s="27">
        <v>1098</v>
      </c>
      <c r="K78" s="27">
        <f t="shared" si="4"/>
        <v>224</v>
      </c>
      <c r="L78" s="28">
        <f t="shared" si="5"/>
        <v>0.12405446293494705</v>
      </c>
      <c r="M78" s="28">
        <f t="shared" si="6"/>
        <v>0.0453857791225416</v>
      </c>
      <c r="N78" s="29">
        <f t="shared" si="7"/>
        <v>0.16944024205748864</v>
      </c>
      <c r="T78" s="38"/>
    </row>
    <row r="79" spans="1:14" ht="12.75">
      <c r="A79" s="23">
        <v>77</v>
      </c>
      <c r="B79" s="24" t="s">
        <v>151</v>
      </c>
      <c r="C79" s="25" t="s">
        <v>152</v>
      </c>
      <c r="D79" s="25" t="s">
        <v>167</v>
      </c>
      <c r="E79" s="25" t="s">
        <v>168</v>
      </c>
      <c r="G79" s="50">
        <v>20860</v>
      </c>
      <c r="H79" s="27">
        <v>875</v>
      </c>
      <c r="I79" s="27">
        <v>652</v>
      </c>
      <c r="J79" s="27">
        <v>19311</v>
      </c>
      <c r="K79" s="27">
        <f t="shared" si="4"/>
        <v>1527</v>
      </c>
      <c r="L79" s="28">
        <f t="shared" si="5"/>
        <v>0.04194630872483222</v>
      </c>
      <c r="M79" s="28">
        <f t="shared" si="6"/>
        <v>0.031255992329817836</v>
      </c>
      <c r="N79" s="29">
        <f t="shared" si="7"/>
        <v>0.07320230105465005</v>
      </c>
    </row>
    <row r="80" spans="1:14" ht="12.75">
      <c r="A80" s="23">
        <v>78</v>
      </c>
      <c r="B80" s="24" t="s">
        <v>151</v>
      </c>
      <c r="C80" s="25" t="s">
        <v>152</v>
      </c>
      <c r="D80" s="25" t="s">
        <v>169</v>
      </c>
      <c r="E80" s="25" t="s">
        <v>170</v>
      </c>
      <c r="G80" s="50">
        <v>923</v>
      </c>
      <c r="H80" s="27">
        <v>410</v>
      </c>
      <c r="I80" s="27">
        <v>119</v>
      </c>
      <c r="J80" s="27">
        <v>370</v>
      </c>
      <c r="K80" s="27">
        <f t="shared" si="4"/>
        <v>529</v>
      </c>
      <c r="L80" s="28">
        <f t="shared" si="5"/>
        <v>0.4442036836403034</v>
      </c>
      <c r="M80" s="28">
        <f t="shared" si="6"/>
        <v>0.12892741061755147</v>
      </c>
      <c r="N80" s="29">
        <f t="shared" si="7"/>
        <v>0.5731310942578548</v>
      </c>
    </row>
    <row r="81" spans="1:14" ht="12.75">
      <c r="A81" s="23">
        <v>79</v>
      </c>
      <c r="B81" s="24" t="s">
        <v>151</v>
      </c>
      <c r="C81" s="25" t="s">
        <v>152</v>
      </c>
      <c r="D81" s="25" t="s">
        <v>171</v>
      </c>
      <c r="E81" s="25" t="s">
        <v>172</v>
      </c>
      <c r="G81" s="50">
        <v>656</v>
      </c>
      <c r="H81" s="27">
        <v>88</v>
      </c>
      <c r="I81" s="27">
        <v>53</v>
      </c>
      <c r="J81" s="27">
        <v>515</v>
      </c>
      <c r="K81" s="27">
        <f t="shared" si="4"/>
        <v>141</v>
      </c>
      <c r="L81" s="28">
        <f t="shared" si="5"/>
        <v>0.13414634146341464</v>
      </c>
      <c r="M81" s="28">
        <f t="shared" si="6"/>
        <v>0.08079268292682927</v>
      </c>
      <c r="N81" s="29">
        <f t="shared" si="7"/>
        <v>0.2149390243902439</v>
      </c>
    </row>
    <row r="82" spans="1:14" ht="12.75">
      <c r="A82" s="23">
        <v>80</v>
      </c>
      <c r="B82" s="24" t="s">
        <v>151</v>
      </c>
      <c r="C82" s="25" t="s">
        <v>152</v>
      </c>
      <c r="D82" s="25" t="s">
        <v>173</v>
      </c>
      <c r="E82" s="25" t="s">
        <v>174</v>
      </c>
      <c r="G82" s="50">
        <v>300</v>
      </c>
      <c r="H82" s="27">
        <v>129</v>
      </c>
      <c r="I82" s="27">
        <v>30</v>
      </c>
      <c r="J82" s="27">
        <v>141</v>
      </c>
      <c r="K82" s="27">
        <f t="shared" si="4"/>
        <v>159</v>
      </c>
      <c r="L82" s="28">
        <f t="shared" si="5"/>
        <v>0.43</v>
      </c>
      <c r="M82" s="28">
        <f t="shared" si="6"/>
        <v>0.1</v>
      </c>
      <c r="N82" s="29">
        <f t="shared" si="7"/>
        <v>0.53</v>
      </c>
    </row>
    <row r="83" spans="1:14" ht="12.75">
      <c r="A83" s="23">
        <v>81</v>
      </c>
      <c r="B83" s="24" t="s">
        <v>151</v>
      </c>
      <c r="C83" s="25" t="s">
        <v>152</v>
      </c>
      <c r="D83" s="25" t="s">
        <v>175</v>
      </c>
      <c r="E83" s="25" t="s">
        <v>176</v>
      </c>
      <c r="G83" s="50">
        <v>5842</v>
      </c>
      <c r="H83" s="27">
        <v>175</v>
      </c>
      <c r="I83" s="27">
        <v>110</v>
      </c>
      <c r="J83" s="27">
        <v>5557</v>
      </c>
      <c r="K83" s="27">
        <f t="shared" si="4"/>
        <v>285</v>
      </c>
      <c r="L83" s="28">
        <f t="shared" si="5"/>
        <v>0.029955494693598084</v>
      </c>
      <c r="M83" s="28">
        <f t="shared" si="6"/>
        <v>0.018829168093118794</v>
      </c>
      <c r="N83" s="29">
        <f t="shared" si="7"/>
        <v>0.04878466278671688</v>
      </c>
    </row>
    <row r="84" spans="1:14" ht="12.75">
      <c r="A84" s="23">
        <v>82</v>
      </c>
      <c r="B84" s="24" t="s">
        <v>151</v>
      </c>
      <c r="C84" s="25" t="s">
        <v>152</v>
      </c>
      <c r="D84" s="25" t="s">
        <v>177</v>
      </c>
      <c r="E84" s="25" t="s">
        <v>178</v>
      </c>
      <c r="G84" s="50">
        <v>11942</v>
      </c>
      <c r="H84" s="27">
        <v>1019</v>
      </c>
      <c r="I84" s="27">
        <v>678</v>
      </c>
      <c r="J84" s="27">
        <v>10226</v>
      </c>
      <c r="K84" s="27">
        <f t="shared" si="4"/>
        <v>1697</v>
      </c>
      <c r="L84" s="28">
        <f t="shared" si="5"/>
        <v>0.08532909060458885</v>
      </c>
      <c r="M84" s="28">
        <f t="shared" si="6"/>
        <v>0.056774409646625355</v>
      </c>
      <c r="N84" s="29">
        <f t="shared" si="7"/>
        <v>0.1421035002512142</v>
      </c>
    </row>
    <row r="85" spans="1:14" ht="12.75">
      <c r="A85" s="23">
        <v>83</v>
      </c>
      <c r="B85" s="24" t="s">
        <v>151</v>
      </c>
      <c r="C85" s="25" t="s">
        <v>152</v>
      </c>
      <c r="D85" s="25" t="s">
        <v>179</v>
      </c>
      <c r="E85" s="25" t="s">
        <v>180</v>
      </c>
      <c r="G85" s="50">
        <v>147</v>
      </c>
      <c r="H85" s="27">
        <v>33</v>
      </c>
      <c r="I85" s="27">
        <v>15</v>
      </c>
      <c r="J85" s="27">
        <v>96</v>
      </c>
      <c r="K85" s="27">
        <f t="shared" si="4"/>
        <v>48</v>
      </c>
      <c r="L85" s="28">
        <f t="shared" si="5"/>
        <v>0.22448979591836735</v>
      </c>
      <c r="M85" s="28">
        <f t="shared" si="6"/>
        <v>0.10204081632653061</v>
      </c>
      <c r="N85" s="29">
        <f t="shared" si="7"/>
        <v>0.32653061224489793</v>
      </c>
    </row>
    <row r="86" spans="1:14" ht="12.75">
      <c r="A86" s="23">
        <v>84</v>
      </c>
      <c r="B86" s="24" t="s">
        <v>151</v>
      </c>
      <c r="C86" s="25" t="s">
        <v>152</v>
      </c>
      <c r="D86" s="25" t="s">
        <v>181</v>
      </c>
      <c r="E86" s="25" t="s">
        <v>182</v>
      </c>
      <c r="G86" s="50">
        <v>346</v>
      </c>
      <c r="H86" s="27">
        <v>151</v>
      </c>
      <c r="I86" s="27">
        <v>32</v>
      </c>
      <c r="J86" s="27">
        <v>162</v>
      </c>
      <c r="K86" s="27">
        <f t="shared" si="4"/>
        <v>183</v>
      </c>
      <c r="L86" s="28">
        <f t="shared" si="5"/>
        <v>0.43641618497109824</v>
      </c>
      <c r="M86" s="28">
        <f t="shared" si="6"/>
        <v>0.09248554913294797</v>
      </c>
      <c r="N86" s="29">
        <f t="shared" si="7"/>
        <v>0.5289017341040463</v>
      </c>
    </row>
    <row r="87" spans="1:144" s="33" customFormat="1" ht="12.75">
      <c r="A87" s="30">
        <v>85</v>
      </c>
      <c r="B87" s="31"/>
      <c r="C87" s="32" t="s">
        <v>30</v>
      </c>
      <c r="D87" s="32"/>
      <c r="E87" s="32"/>
      <c r="G87" s="63">
        <f>SUM(G72:G86)</f>
        <v>102059</v>
      </c>
      <c r="H87" s="34">
        <f>SUM(H72:H86)</f>
        <v>22092</v>
      </c>
      <c r="I87" s="34">
        <f>SUM(I72:I86)</f>
        <v>6793</v>
      </c>
      <c r="J87" s="34">
        <f>SUM(J72:J86)</f>
        <v>72997</v>
      </c>
      <c r="K87" s="34">
        <f t="shared" si="4"/>
        <v>28885</v>
      </c>
      <c r="L87" s="35">
        <f t="shared" si="5"/>
        <v>0.21646302628871536</v>
      </c>
      <c r="M87" s="35">
        <f t="shared" si="6"/>
        <v>0.06655953909013414</v>
      </c>
      <c r="N87" s="36">
        <f t="shared" si="7"/>
        <v>0.2830225653788495</v>
      </c>
      <c r="O87" s="26"/>
      <c r="P87" s="37"/>
      <c r="Q87"/>
      <c r="R87"/>
      <c r="S87" s="25"/>
      <c r="T87" s="57"/>
      <c r="U87" s="58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</row>
    <row r="88" spans="1:19" ht="12.75">
      <c r="A88" s="23">
        <v>86</v>
      </c>
      <c r="B88" s="24" t="s">
        <v>183</v>
      </c>
      <c r="C88" s="25" t="s">
        <v>184</v>
      </c>
      <c r="D88" s="25" t="s">
        <v>185</v>
      </c>
      <c r="E88" s="25" t="s">
        <v>186</v>
      </c>
      <c r="G88" s="50">
        <v>3878</v>
      </c>
      <c r="H88" s="27">
        <v>1137</v>
      </c>
      <c r="I88" s="27">
        <v>409</v>
      </c>
      <c r="J88" s="27">
        <v>2328</v>
      </c>
      <c r="K88" s="27">
        <f t="shared" si="4"/>
        <v>1546</v>
      </c>
      <c r="L88" s="28">
        <f t="shared" si="5"/>
        <v>0.2931923671995874</v>
      </c>
      <c r="M88" s="28">
        <f t="shared" si="6"/>
        <v>0.10546673543063435</v>
      </c>
      <c r="N88" s="29">
        <f t="shared" si="7"/>
        <v>0.39865910263022175</v>
      </c>
      <c r="S88" s="57"/>
    </row>
    <row r="89" spans="1:14" ht="12.75">
      <c r="A89" s="23">
        <v>87</v>
      </c>
      <c r="B89" s="24" t="s">
        <v>183</v>
      </c>
      <c r="C89" s="25" t="s">
        <v>184</v>
      </c>
      <c r="D89" s="25" t="s">
        <v>187</v>
      </c>
      <c r="E89" s="25" t="s">
        <v>188</v>
      </c>
      <c r="G89" s="50">
        <v>1739</v>
      </c>
      <c r="H89" s="27">
        <v>567</v>
      </c>
      <c r="I89" s="27">
        <v>165</v>
      </c>
      <c r="J89" s="27">
        <v>1005</v>
      </c>
      <c r="K89" s="27">
        <f t="shared" si="4"/>
        <v>732</v>
      </c>
      <c r="L89" s="28">
        <f t="shared" si="5"/>
        <v>0.32604945370902816</v>
      </c>
      <c r="M89" s="28">
        <f t="shared" si="6"/>
        <v>0.09488211615871191</v>
      </c>
      <c r="N89" s="29">
        <f t="shared" si="7"/>
        <v>0.4209315698677401</v>
      </c>
    </row>
    <row r="90" spans="1:14" ht="12.75">
      <c r="A90" s="23">
        <v>88</v>
      </c>
      <c r="B90" s="24" t="s">
        <v>183</v>
      </c>
      <c r="C90" s="25" t="s">
        <v>184</v>
      </c>
      <c r="D90" s="25" t="s">
        <v>189</v>
      </c>
      <c r="E90" s="25" t="s">
        <v>190</v>
      </c>
      <c r="G90" s="50">
        <v>290</v>
      </c>
      <c r="H90" s="27">
        <v>97</v>
      </c>
      <c r="I90" s="27">
        <v>40</v>
      </c>
      <c r="J90" s="27">
        <v>127</v>
      </c>
      <c r="K90" s="27">
        <f t="shared" si="4"/>
        <v>137</v>
      </c>
      <c r="L90" s="28">
        <f t="shared" si="5"/>
        <v>0.33448275862068966</v>
      </c>
      <c r="M90" s="28">
        <f t="shared" si="6"/>
        <v>0.13793103448275862</v>
      </c>
      <c r="N90" s="29">
        <f t="shared" si="7"/>
        <v>0.4724137931034483</v>
      </c>
    </row>
    <row r="91" spans="1:144" s="33" customFormat="1" ht="12.75">
      <c r="A91" s="30">
        <v>89</v>
      </c>
      <c r="B91" s="31"/>
      <c r="C91" s="32" t="s">
        <v>30</v>
      </c>
      <c r="D91" s="32"/>
      <c r="E91" s="32"/>
      <c r="G91" s="63">
        <f>SUM(G88:G90)</f>
        <v>5907</v>
      </c>
      <c r="H91" s="34">
        <f>SUM(H88:H90)</f>
        <v>1801</v>
      </c>
      <c r="I91" s="34">
        <f>SUM(I88:I90)</f>
        <v>614</v>
      </c>
      <c r="J91" s="34">
        <f>SUM(J88:J90)</f>
        <v>3460</v>
      </c>
      <c r="K91" s="34">
        <f t="shared" si="4"/>
        <v>2415</v>
      </c>
      <c r="L91" s="35">
        <f t="shared" si="5"/>
        <v>0.3048925004232267</v>
      </c>
      <c r="M91" s="35">
        <f t="shared" si="6"/>
        <v>0.10394447265955646</v>
      </c>
      <c r="N91" s="36">
        <f t="shared" si="7"/>
        <v>0.40883697308278316</v>
      </c>
      <c r="O91" s="26"/>
      <c r="P91" s="37"/>
      <c r="Q91"/>
      <c r="R91"/>
      <c r="S91" s="25"/>
      <c r="T91" s="57"/>
      <c r="U91" s="58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</row>
    <row r="92" spans="1:19" ht="12.75">
      <c r="A92" s="23">
        <v>90</v>
      </c>
      <c r="B92" s="24" t="s">
        <v>191</v>
      </c>
      <c r="C92" s="25" t="s">
        <v>192</v>
      </c>
      <c r="D92" s="25" t="s">
        <v>193</v>
      </c>
      <c r="E92" s="25" t="s">
        <v>194</v>
      </c>
      <c r="G92" s="50">
        <v>4928</v>
      </c>
      <c r="H92" s="27">
        <v>1099</v>
      </c>
      <c r="I92" s="27">
        <v>366</v>
      </c>
      <c r="J92" s="27">
        <v>3459</v>
      </c>
      <c r="K92" s="27">
        <f t="shared" si="4"/>
        <v>1465</v>
      </c>
      <c r="L92" s="28">
        <f t="shared" si="5"/>
        <v>0.22301136363636365</v>
      </c>
      <c r="M92" s="28">
        <f t="shared" si="6"/>
        <v>0.07426948051948051</v>
      </c>
      <c r="N92" s="29">
        <f t="shared" si="7"/>
        <v>0.29728084415584416</v>
      </c>
      <c r="S92" s="57"/>
    </row>
    <row r="93" spans="1:14" ht="12.75">
      <c r="A93" s="23">
        <v>91</v>
      </c>
      <c r="B93" s="24" t="s">
        <v>191</v>
      </c>
      <c r="C93" s="25" t="s">
        <v>192</v>
      </c>
      <c r="D93" s="25" t="s">
        <v>195</v>
      </c>
      <c r="E93" s="25" t="s">
        <v>196</v>
      </c>
      <c r="G93" s="50">
        <v>4150</v>
      </c>
      <c r="H93" s="27">
        <v>1160</v>
      </c>
      <c r="I93" s="27">
        <v>446</v>
      </c>
      <c r="J93" s="27">
        <v>2541</v>
      </c>
      <c r="K93" s="27">
        <f t="shared" si="4"/>
        <v>1606</v>
      </c>
      <c r="L93" s="28">
        <f t="shared" si="5"/>
        <v>0.27951807228915665</v>
      </c>
      <c r="M93" s="28">
        <f t="shared" si="6"/>
        <v>0.10746987951807228</v>
      </c>
      <c r="N93" s="29">
        <f t="shared" si="7"/>
        <v>0.3869879518072289</v>
      </c>
    </row>
    <row r="94" spans="1:14" ht="12.75">
      <c r="A94" s="23">
        <v>92</v>
      </c>
      <c r="B94" s="24" t="s">
        <v>191</v>
      </c>
      <c r="C94" s="25" t="s">
        <v>192</v>
      </c>
      <c r="D94" s="25" t="s">
        <v>197</v>
      </c>
      <c r="E94" s="25" t="s">
        <v>198</v>
      </c>
      <c r="G94" s="50">
        <v>1091</v>
      </c>
      <c r="H94" s="27">
        <v>357</v>
      </c>
      <c r="I94" s="27">
        <v>128</v>
      </c>
      <c r="J94" s="27">
        <v>605</v>
      </c>
      <c r="K94" s="27">
        <f t="shared" si="4"/>
        <v>485</v>
      </c>
      <c r="L94" s="28">
        <f t="shared" si="5"/>
        <v>0.32722273143904673</v>
      </c>
      <c r="M94" s="28">
        <f t="shared" si="6"/>
        <v>0.11732355637030248</v>
      </c>
      <c r="N94" s="29">
        <f t="shared" si="7"/>
        <v>0.44454628780934924</v>
      </c>
    </row>
    <row r="95" spans="1:144" s="33" customFormat="1" ht="12.75">
      <c r="A95" s="30">
        <v>93</v>
      </c>
      <c r="B95" s="31"/>
      <c r="C95" s="32" t="s">
        <v>30</v>
      </c>
      <c r="D95" s="32"/>
      <c r="E95" s="32"/>
      <c r="G95" s="63">
        <f>SUM(G92:G94)</f>
        <v>10169</v>
      </c>
      <c r="H95" s="34">
        <f>SUM(H92:H94)</f>
        <v>2616</v>
      </c>
      <c r="I95" s="34">
        <f>SUM(I92:I94)</f>
        <v>940</v>
      </c>
      <c r="J95" s="34">
        <f>SUM(J92:J94)</f>
        <v>6605</v>
      </c>
      <c r="K95" s="34">
        <f t="shared" si="4"/>
        <v>3556</v>
      </c>
      <c r="L95" s="35">
        <f t="shared" si="5"/>
        <v>0.2572524338676369</v>
      </c>
      <c r="M95" s="35">
        <f t="shared" si="6"/>
        <v>0.09243780116038942</v>
      </c>
      <c r="N95" s="36">
        <f t="shared" si="7"/>
        <v>0.3496902350280264</v>
      </c>
      <c r="O95" s="26"/>
      <c r="P95" s="37"/>
      <c r="Q95"/>
      <c r="R95"/>
      <c r="S95" s="25"/>
      <c r="T95" s="57"/>
      <c r="U95" s="58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</row>
    <row r="96" spans="1:19" ht="12.75">
      <c r="A96" s="23">
        <v>94</v>
      </c>
      <c r="B96" s="24" t="s">
        <v>199</v>
      </c>
      <c r="C96" s="25" t="s">
        <v>200</v>
      </c>
      <c r="D96" s="25" t="s">
        <v>201</v>
      </c>
      <c r="E96" s="25" t="s">
        <v>202</v>
      </c>
      <c r="G96" s="50">
        <v>352</v>
      </c>
      <c r="H96" s="27">
        <v>44</v>
      </c>
      <c r="I96" s="27">
        <v>28</v>
      </c>
      <c r="J96" s="27">
        <v>276</v>
      </c>
      <c r="K96" s="27">
        <f t="shared" si="4"/>
        <v>72</v>
      </c>
      <c r="L96" s="28">
        <f t="shared" si="5"/>
        <v>0.125</v>
      </c>
      <c r="M96" s="28">
        <f t="shared" si="6"/>
        <v>0.07954545454545454</v>
      </c>
      <c r="N96" s="29">
        <f t="shared" si="7"/>
        <v>0.20454545454545456</v>
      </c>
      <c r="S96" s="57"/>
    </row>
    <row r="97" spans="1:144" s="33" customFormat="1" ht="12.75">
      <c r="A97" s="30">
        <v>95</v>
      </c>
      <c r="B97" s="31"/>
      <c r="C97" s="32" t="s">
        <v>30</v>
      </c>
      <c r="D97" s="32"/>
      <c r="E97" s="32"/>
      <c r="G97" s="63">
        <f>SUM(G96)</f>
        <v>352</v>
      </c>
      <c r="H97" s="34">
        <f>SUM(H96)</f>
        <v>44</v>
      </c>
      <c r="I97" s="34">
        <f>SUM(I96)</f>
        <v>28</v>
      </c>
      <c r="J97" s="34">
        <f>SUM(J96)</f>
        <v>276</v>
      </c>
      <c r="K97" s="34">
        <f t="shared" si="4"/>
        <v>72</v>
      </c>
      <c r="L97" s="35">
        <f t="shared" si="5"/>
        <v>0.125</v>
      </c>
      <c r="M97" s="35">
        <f t="shared" si="6"/>
        <v>0.07954545454545454</v>
      </c>
      <c r="N97" s="36">
        <f t="shared" si="7"/>
        <v>0.20454545454545456</v>
      </c>
      <c r="O97" s="26"/>
      <c r="P97" s="37"/>
      <c r="Q97"/>
      <c r="R97"/>
      <c r="S97" s="25"/>
      <c r="T97" s="57"/>
      <c r="U97" s="58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</row>
    <row r="98" spans="1:19" ht="12.75">
      <c r="A98" s="23">
        <v>96</v>
      </c>
      <c r="B98" s="24" t="s">
        <v>203</v>
      </c>
      <c r="C98" s="25" t="s">
        <v>204</v>
      </c>
      <c r="D98" s="25" t="s">
        <v>205</v>
      </c>
      <c r="E98" s="25" t="s">
        <v>206</v>
      </c>
      <c r="G98" s="50">
        <v>482</v>
      </c>
      <c r="H98" s="27">
        <v>77</v>
      </c>
      <c r="I98" s="27">
        <v>51</v>
      </c>
      <c r="J98" s="27">
        <v>354</v>
      </c>
      <c r="K98" s="27">
        <f t="shared" si="4"/>
        <v>128</v>
      </c>
      <c r="L98" s="28">
        <f t="shared" si="5"/>
        <v>0.15975103734439833</v>
      </c>
      <c r="M98" s="28">
        <f t="shared" si="6"/>
        <v>0.10580912863070539</v>
      </c>
      <c r="N98" s="29">
        <f t="shared" si="7"/>
        <v>0.26556016597510373</v>
      </c>
      <c r="S98" s="57"/>
    </row>
    <row r="99" spans="1:14" ht="12.75">
      <c r="A99" s="23">
        <v>97</v>
      </c>
      <c r="B99" s="24" t="s">
        <v>203</v>
      </c>
      <c r="C99" s="25" t="s">
        <v>204</v>
      </c>
      <c r="D99" s="25" t="s">
        <v>207</v>
      </c>
      <c r="E99" s="25" t="s">
        <v>208</v>
      </c>
      <c r="G99" s="50">
        <v>1299</v>
      </c>
      <c r="H99" s="27">
        <v>157</v>
      </c>
      <c r="I99" s="27">
        <v>97</v>
      </c>
      <c r="J99" s="27">
        <v>1044</v>
      </c>
      <c r="K99" s="27">
        <f t="shared" si="4"/>
        <v>254</v>
      </c>
      <c r="L99" s="28">
        <f t="shared" si="5"/>
        <v>0.12086220169361046</v>
      </c>
      <c r="M99" s="28">
        <f t="shared" si="6"/>
        <v>0.07467282525019246</v>
      </c>
      <c r="N99" s="29">
        <f t="shared" si="7"/>
        <v>0.19553502694380293</v>
      </c>
    </row>
    <row r="100" spans="1:144" s="33" customFormat="1" ht="12.75">
      <c r="A100" s="30">
        <v>98</v>
      </c>
      <c r="B100" s="31"/>
      <c r="C100" s="32" t="s">
        <v>30</v>
      </c>
      <c r="D100" s="32"/>
      <c r="E100" s="32"/>
      <c r="G100" s="63">
        <f>SUM(G98:G99)</f>
        <v>1781</v>
      </c>
      <c r="H100" s="34">
        <f>SUM(H98:H99)</f>
        <v>234</v>
      </c>
      <c r="I100" s="34">
        <f>SUM(I98:I99)</f>
        <v>148</v>
      </c>
      <c r="J100" s="34">
        <f>SUM(J98:J99)</f>
        <v>1398</v>
      </c>
      <c r="K100" s="34">
        <f t="shared" si="4"/>
        <v>382</v>
      </c>
      <c r="L100" s="35">
        <f t="shared" si="5"/>
        <v>0.13138686131386862</v>
      </c>
      <c r="M100" s="35">
        <f t="shared" si="6"/>
        <v>0.08309938236945537</v>
      </c>
      <c r="N100" s="36">
        <f t="shared" si="7"/>
        <v>0.21448624368332397</v>
      </c>
      <c r="O100" s="26"/>
      <c r="P100" s="37"/>
      <c r="Q100"/>
      <c r="R100"/>
      <c r="S100" s="25"/>
      <c r="T100" s="57"/>
      <c r="U100" s="58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9" ht="12.75">
      <c r="A101" s="23">
        <v>99</v>
      </c>
      <c r="B101" s="24" t="s">
        <v>209</v>
      </c>
      <c r="C101" s="25" t="s">
        <v>210</v>
      </c>
      <c r="D101" s="25" t="s">
        <v>211</v>
      </c>
      <c r="E101" s="25" t="s">
        <v>212</v>
      </c>
      <c r="G101" s="50">
        <v>1622</v>
      </c>
      <c r="H101" s="27">
        <v>214</v>
      </c>
      <c r="I101" s="27">
        <v>69</v>
      </c>
      <c r="J101" s="27">
        <v>1338</v>
      </c>
      <c r="K101" s="27">
        <f t="shared" si="4"/>
        <v>283</v>
      </c>
      <c r="L101" s="28">
        <f t="shared" si="5"/>
        <v>0.1319358816276202</v>
      </c>
      <c r="M101" s="28">
        <f t="shared" si="6"/>
        <v>0.04254007398273736</v>
      </c>
      <c r="N101" s="29">
        <f t="shared" si="7"/>
        <v>0.17447595561035759</v>
      </c>
      <c r="S101" s="57"/>
    </row>
    <row r="102" spans="1:144" s="33" customFormat="1" ht="12.75">
      <c r="A102" s="30">
        <v>100</v>
      </c>
      <c r="B102" s="31"/>
      <c r="C102" s="32" t="s">
        <v>30</v>
      </c>
      <c r="D102" s="32"/>
      <c r="E102" s="32"/>
      <c r="G102" s="63">
        <f>SUM(G101)</f>
        <v>1622</v>
      </c>
      <c r="H102" s="34">
        <f>SUM(H101)</f>
        <v>214</v>
      </c>
      <c r="I102" s="34">
        <f>SUM(I101)</f>
        <v>69</v>
      </c>
      <c r="J102" s="34">
        <f>SUM(J101)</f>
        <v>1338</v>
      </c>
      <c r="K102" s="34">
        <f t="shared" si="4"/>
        <v>283</v>
      </c>
      <c r="L102" s="35">
        <f t="shared" si="5"/>
        <v>0.1319358816276202</v>
      </c>
      <c r="M102" s="35">
        <f t="shared" si="6"/>
        <v>0.04254007398273736</v>
      </c>
      <c r="N102" s="36">
        <f t="shared" si="7"/>
        <v>0.17447595561035759</v>
      </c>
      <c r="O102" s="26"/>
      <c r="P102" s="37"/>
      <c r="Q102"/>
      <c r="R102"/>
      <c r="S102" s="25"/>
      <c r="T102" s="57"/>
      <c r="U102" s="58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</row>
    <row r="103" spans="1:19" ht="12.75">
      <c r="A103" s="23">
        <v>101</v>
      </c>
      <c r="B103" s="24" t="s">
        <v>213</v>
      </c>
      <c r="C103" s="25" t="s">
        <v>214</v>
      </c>
      <c r="D103" s="25" t="s">
        <v>215</v>
      </c>
      <c r="E103" s="25" t="s">
        <v>216</v>
      </c>
      <c r="G103" s="50">
        <v>81</v>
      </c>
      <c r="H103" s="27">
        <v>3</v>
      </c>
      <c r="I103" s="27">
        <v>3</v>
      </c>
      <c r="J103" s="27">
        <v>75</v>
      </c>
      <c r="K103" s="27">
        <f t="shared" si="4"/>
        <v>6</v>
      </c>
      <c r="L103" s="28">
        <f t="shared" si="5"/>
        <v>0.037037037037037035</v>
      </c>
      <c r="M103" s="28">
        <f t="shared" si="6"/>
        <v>0.037037037037037035</v>
      </c>
      <c r="N103" s="29">
        <f t="shared" si="7"/>
        <v>0.07407407407407407</v>
      </c>
      <c r="S103" s="57"/>
    </row>
    <row r="104" spans="1:144" s="33" customFormat="1" ht="12.75">
      <c r="A104" s="30">
        <v>102</v>
      </c>
      <c r="B104" s="31"/>
      <c r="C104" s="32" t="s">
        <v>30</v>
      </c>
      <c r="D104" s="32"/>
      <c r="E104" s="32"/>
      <c r="G104" s="63">
        <f>SUM(G103)</f>
        <v>81</v>
      </c>
      <c r="H104" s="34">
        <f>SUM(H103)</f>
        <v>3</v>
      </c>
      <c r="I104" s="34">
        <f>SUM(I103)</f>
        <v>3</v>
      </c>
      <c r="J104" s="34">
        <f>SUM(J103)</f>
        <v>75</v>
      </c>
      <c r="K104" s="34">
        <f t="shared" si="4"/>
        <v>6</v>
      </c>
      <c r="L104" s="35">
        <f t="shared" si="5"/>
        <v>0.037037037037037035</v>
      </c>
      <c r="M104" s="35">
        <f t="shared" si="6"/>
        <v>0.037037037037037035</v>
      </c>
      <c r="N104" s="36">
        <f t="shared" si="7"/>
        <v>0.07407407407407407</v>
      </c>
      <c r="O104" s="26"/>
      <c r="P104" s="37"/>
      <c r="Q104"/>
      <c r="R104"/>
      <c r="S104" s="25"/>
      <c r="T104" s="57"/>
      <c r="U104" s="58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</row>
    <row r="105" spans="1:19" ht="12.75">
      <c r="A105" s="23">
        <v>103</v>
      </c>
      <c r="B105" s="24" t="s">
        <v>217</v>
      </c>
      <c r="C105" s="25" t="s">
        <v>218</v>
      </c>
      <c r="D105" s="25" t="s">
        <v>219</v>
      </c>
      <c r="E105" s="25" t="s">
        <v>220</v>
      </c>
      <c r="G105" s="50">
        <v>658</v>
      </c>
      <c r="H105" s="27">
        <v>333</v>
      </c>
      <c r="I105" s="27">
        <v>96</v>
      </c>
      <c r="J105" s="27">
        <v>226</v>
      </c>
      <c r="K105" s="27">
        <f t="shared" si="4"/>
        <v>429</v>
      </c>
      <c r="L105" s="28">
        <f t="shared" si="5"/>
        <v>0.506079027355623</v>
      </c>
      <c r="M105" s="28">
        <f t="shared" si="6"/>
        <v>0.1458966565349544</v>
      </c>
      <c r="N105" s="29">
        <f t="shared" si="7"/>
        <v>0.6519756838905775</v>
      </c>
      <c r="S105" s="57"/>
    </row>
    <row r="106" spans="1:14" ht="12.75">
      <c r="A106" s="23">
        <v>104</v>
      </c>
      <c r="B106" s="24" t="s">
        <v>217</v>
      </c>
      <c r="C106" s="25" t="s">
        <v>218</v>
      </c>
      <c r="D106" s="25" t="s">
        <v>221</v>
      </c>
      <c r="E106" s="25" t="s">
        <v>222</v>
      </c>
      <c r="G106" s="50">
        <v>280</v>
      </c>
      <c r="H106" s="27">
        <v>105</v>
      </c>
      <c r="I106" s="27">
        <v>41</v>
      </c>
      <c r="J106" s="27">
        <v>134</v>
      </c>
      <c r="K106" s="27">
        <f t="shared" si="4"/>
        <v>146</v>
      </c>
      <c r="L106" s="28">
        <f t="shared" si="5"/>
        <v>0.375</v>
      </c>
      <c r="M106" s="28">
        <f t="shared" si="6"/>
        <v>0.14642857142857144</v>
      </c>
      <c r="N106" s="29">
        <f t="shared" si="7"/>
        <v>0.5214285714285715</v>
      </c>
    </row>
    <row r="107" spans="1:144" s="33" customFormat="1" ht="12.75">
      <c r="A107" s="30">
        <v>105</v>
      </c>
      <c r="B107" s="31"/>
      <c r="C107" s="32" t="s">
        <v>30</v>
      </c>
      <c r="D107" s="32"/>
      <c r="E107" s="32"/>
      <c r="G107" s="63">
        <f>SUM(G105:G106)</f>
        <v>938</v>
      </c>
      <c r="H107" s="34">
        <f>SUM(H105:H106)</f>
        <v>438</v>
      </c>
      <c r="I107" s="34">
        <f>SUM(I105:I106)</f>
        <v>137</v>
      </c>
      <c r="J107" s="34">
        <f>SUM(J105:J106)</f>
        <v>360</v>
      </c>
      <c r="K107" s="34">
        <f t="shared" si="4"/>
        <v>575</v>
      </c>
      <c r="L107" s="35">
        <f t="shared" si="5"/>
        <v>0.4669509594882729</v>
      </c>
      <c r="M107" s="35">
        <f t="shared" si="6"/>
        <v>0.1460554371002132</v>
      </c>
      <c r="N107" s="36">
        <f t="shared" si="7"/>
        <v>0.6130063965884861</v>
      </c>
      <c r="O107" s="26"/>
      <c r="P107" s="37"/>
      <c r="Q107"/>
      <c r="R107"/>
      <c r="S107" s="25"/>
      <c r="T107" s="57"/>
      <c r="U107" s="58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</row>
    <row r="108" spans="1:19" ht="12.75">
      <c r="A108" s="23">
        <v>106</v>
      </c>
      <c r="B108" s="24" t="s">
        <v>223</v>
      </c>
      <c r="C108" s="25" t="s">
        <v>224</v>
      </c>
      <c r="D108" s="25" t="s">
        <v>225</v>
      </c>
      <c r="E108" s="25" t="s">
        <v>226</v>
      </c>
      <c r="G108" s="50">
        <v>218</v>
      </c>
      <c r="H108" s="27">
        <v>88</v>
      </c>
      <c r="I108" s="27">
        <v>21</v>
      </c>
      <c r="J108" s="27">
        <v>108</v>
      </c>
      <c r="K108" s="27">
        <f t="shared" si="4"/>
        <v>109</v>
      </c>
      <c r="L108" s="28">
        <f t="shared" si="5"/>
        <v>0.4036697247706422</v>
      </c>
      <c r="M108" s="28">
        <f t="shared" si="6"/>
        <v>0.0963302752293578</v>
      </c>
      <c r="N108" s="29">
        <f t="shared" si="7"/>
        <v>0.5</v>
      </c>
      <c r="S108" s="57"/>
    </row>
    <row r="109" spans="1:144" s="33" customFormat="1" ht="12.75">
      <c r="A109" s="30">
        <v>107</v>
      </c>
      <c r="B109" s="31"/>
      <c r="C109" s="32" t="s">
        <v>30</v>
      </c>
      <c r="D109" s="32"/>
      <c r="E109" s="32"/>
      <c r="G109" s="63">
        <f>SUM(G108)</f>
        <v>218</v>
      </c>
      <c r="H109" s="34">
        <f>SUM(H108)</f>
        <v>88</v>
      </c>
      <c r="I109" s="34">
        <f>SUM(I108)</f>
        <v>21</v>
      </c>
      <c r="J109" s="34">
        <f>SUM(J108)</f>
        <v>108</v>
      </c>
      <c r="K109" s="34">
        <f t="shared" si="4"/>
        <v>109</v>
      </c>
      <c r="L109" s="35">
        <f t="shared" si="5"/>
        <v>0.4036697247706422</v>
      </c>
      <c r="M109" s="35">
        <f t="shared" si="6"/>
        <v>0.0963302752293578</v>
      </c>
      <c r="N109" s="36">
        <f t="shared" si="7"/>
        <v>0.5</v>
      </c>
      <c r="O109" s="26"/>
      <c r="P109" s="37"/>
      <c r="Q109"/>
      <c r="R109"/>
      <c r="S109" s="25"/>
      <c r="T109" s="57"/>
      <c r="U109" s="58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</row>
    <row r="110" spans="1:19" ht="12.75">
      <c r="A110" s="23">
        <v>108</v>
      </c>
      <c r="B110" s="24" t="s">
        <v>227</v>
      </c>
      <c r="C110" s="25" t="s">
        <v>228</v>
      </c>
      <c r="D110" s="25" t="s">
        <v>229</v>
      </c>
      <c r="E110" s="25" t="s">
        <v>230</v>
      </c>
      <c r="G110" s="50">
        <v>83429</v>
      </c>
      <c r="H110" s="27">
        <v>16038</v>
      </c>
      <c r="I110" s="27">
        <v>4557</v>
      </c>
      <c r="J110" s="27">
        <v>62634</v>
      </c>
      <c r="K110" s="27">
        <f t="shared" si="4"/>
        <v>20595</v>
      </c>
      <c r="L110" s="28">
        <f t="shared" si="5"/>
        <v>0.1922353138596891</v>
      </c>
      <c r="M110" s="28">
        <f t="shared" si="6"/>
        <v>0.05462129475362284</v>
      </c>
      <c r="N110" s="29">
        <f t="shared" si="7"/>
        <v>0.2468566086133119</v>
      </c>
      <c r="S110" s="57"/>
    </row>
    <row r="111" spans="1:144" s="33" customFormat="1" ht="12.75">
      <c r="A111" s="30">
        <v>109</v>
      </c>
      <c r="B111" s="31"/>
      <c r="C111" s="32" t="s">
        <v>30</v>
      </c>
      <c r="D111" s="32"/>
      <c r="E111" s="32"/>
      <c r="G111" s="63">
        <f>SUM(G110)</f>
        <v>83429</v>
      </c>
      <c r="H111" s="34">
        <f>SUM(H110)</f>
        <v>16038</v>
      </c>
      <c r="I111" s="34">
        <f>SUM(I110)</f>
        <v>4557</v>
      </c>
      <c r="J111" s="34">
        <f>SUM(J110)</f>
        <v>62634</v>
      </c>
      <c r="K111" s="34">
        <f t="shared" si="4"/>
        <v>20595</v>
      </c>
      <c r="L111" s="35">
        <f t="shared" si="5"/>
        <v>0.1922353138596891</v>
      </c>
      <c r="M111" s="35">
        <f t="shared" si="6"/>
        <v>0.05462129475362284</v>
      </c>
      <c r="N111" s="36">
        <f t="shared" si="7"/>
        <v>0.2468566086133119</v>
      </c>
      <c r="O111" s="26"/>
      <c r="P111" s="37"/>
      <c r="Q111"/>
      <c r="R111"/>
      <c r="S111" s="25"/>
      <c r="T111" s="57"/>
      <c r="U111" s="58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</row>
    <row r="112" spans="1:19" ht="12.75">
      <c r="A112" s="23">
        <v>110</v>
      </c>
      <c r="B112" s="24" t="s">
        <v>231</v>
      </c>
      <c r="C112" s="25" t="s">
        <v>232</v>
      </c>
      <c r="D112" s="25" t="s">
        <v>233</v>
      </c>
      <c r="E112" s="25" t="s">
        <v>234</v>
      </c>
      <c r="G112" s="50">
        <v>165</v>
      </c>
      <c r="H112" s="27">
        <v>44</v>
      </c>
      <c r="I112" s="27">
        <v>23</v>
      </c>
      <c r="J112" s="27">
        <v>98</v>
      </c>
      <c r="K112" s="27">
        <f t="shared" si="4"/>
        <v>67</v>
      </c>
      <c r="L112" s="28">
        <f t="shared" si="5"/>
        <v>0.26666666666666666</v>
      </c>
      <c r="M112" s="28">
        <f t="shared" si="6"/>
        <v>0.1393939393939394</v>
      </c>
      <c r="N112" s="29">
        <f t="shared" si="7"/>
        <v>0.40606060606060607</v>
      </c>
      <c r="S112" s="57"/>
    </row>
    <row r="113" spans="1:14" ht="12.75">
      <c r="A113" s="23">
        <v>111</v>
      </c>
      <c r="B113" s="24" t="s">
        <v>231</v>
      </c>
      <c r="C113" s="25" t="s">
        <v>232</v>
      </c>
      <c r="D113" s="25" t="s">
        <v>235</v>
      </c>
      <c r="E113" s="25" t="s">
        <v>236</v>
      </c>
      <c r="G113" s="50">
        <v>58</v>
      </c>
      <c r="H113" s="27">
        <v>29</v>
      </c>
      <c r="I113" s="27">
        <v>2</v>
      </c>
      <c r="J113" s="27">
        <v>27</v>
      </c>
      <c r="K113" s="27">
        <f t="shared" si="4"/>
        <v>31</v>
      </c>
      <c r="L113" s="28">
        <f t="shared" si="5"/>
        <v>0.5</v>
      </c>
      <c r="M113" s="28">
        <f t="shared" si="6"/>
        <v>0.034482758620689655</v>
      </c>
      <c r="N113" s="29">
        <f t="shared" si="7"/>
        <v>0.5344827586206896</v>
      </c>
    </row>
    <row r="114" spans="1:144" s="33" customFormat="1" ht="12.75">
      <c r="A114" s="30">
        <v>112</v>
      </c>
      <c r="B114" s="31"/>
      <c r="C114" s="32" t="s">
        <v>30</v>
      </c>
      <c r="D114" s="32"/>
      <c r="E114" s="32"/>
      <c r="G114" s="63">
        <f>SUM(G112:G113)</f>
        <v>223</v>
      </c>
      <c r="H114" s="34">
        <f>SUM(H112:H113)</f>
        <v>73</v>
      </c>
      <c r="I114" s="34">
        <f>SUM(I112:I113)</f>
        <v>25</v>
      </c>
      <c r="J114" s="34">
        <f>SUM(J112:J113)</f>
        <v>125</v>
      </c>
      <c r="K114" s="34">
        <f t="shared" si="4"/>
        <v>98</v>
      </c>
      <c r="L114" s="35">
        <f t="shared" si="5"/>
        <v>0.3273542600896861</v>
      </c>
      <c r="M114" s="35">
        <f t="shared" si="6"/>
        <v>0.11210762331838565</v>
      </c>
      <c r="N114" s="36">
        <f t="shared" si="7"/>
        <v>0.43946188340807174</v>
      </c>
      <c r="O114" s="26"/>
      <c r="P114" s="37"/>
      <c r="Q114"/>
      <c r="R114"/>
      <c r="S114" s="25"/>
      <c r="T114" s="57"/>
      <c r="U114" s="58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</row>
    <row r="115" spans="1:19" ht="12.75">
      <c r="A115" s="23">
        <v>113</v>
      </c>
      <c r="B115" s="24" t="s">
        <v>237</v>
      </c>
      <c r="C115" s="25" t="s">
        <v>238</v>
      </c>
      <c r="D115" s="25" t="s">
        <v>239</v>
      </c>
      <c r="E115" s="25" t="s">
        <v>240</v>
      </c>
      <c r="G115" s="50">
        <v>171</v>
      </c>
      <c r="H115" s="27">
        <v>48</v>
      </c>
      <c r="I115" s="27">
        <v>28</v>
      </c>
      <c r="J115" s="27">
        <v>95</v>
      </c>
      <c r="K115" s="27">
        <f t="shared" si="4"/>
        <v>76</v>
      </c>
      <c r="L115" s="28">
        <f t="shared" si="5"/>
        <v>0.2807017543859649</v>
      </c>
      <c r="M115" s="28">
        <f t="shared" si="6"/>
        <v>0.16374269005847952</v>
      </c>
      <c r="N115" s="29">
        <f t="shared" si="7"/>
        <v>0.4444444444444444</v>
      </c>
      <c r="S115" s="57"/>
    </row>
    <row r="116" spans="1:14" ht="12.75">
      <c r="A116" s="23">
        <v>114</v>
      </c>
      <c r="B116" s="24" t="s">
        <v>237</v>
      </c>
      <c r="C116" s="25" t="s">
        <v>238</v>
      </c>
      <c r="D116" s="25" t="s">
        <v>241</v>
      </c>
      <c r="E116" s="25" t="s">
        <v>242</v>
      </c>
      <c r="G116" s="50">
        <v>106</v>
      </c>
      <c r="H116" s="27">
        <v>31</v>
      </c>
      <c r="I116" s="27">
        <v>16</v>
      </c>
      <c r="J116" s="27">
        <v>59</v>
      </c>
      <c r="K116" s="27">
        <f t="shared" si="4"/>
        <v>47</v>
      </c>
      <c r="L116" s="28">
        <f t="shared" si="5"/>
        <v>0.29245283018867924</v>
      </c>
      <c r="M116" s="28">
        <f t="shared" si="6"/>
        <v>0.1509433962264151</v>
      </c>
      <c r="N116" s="29">
        <f t="shared" si="7"/>
        <v>0.44339622641509435</v>
      </c>
    </row>
    <row r="117" spans="1:14" ht="12.75">
      <c r="A117" s="23">
        <v>115</v>
      </c>
      <c r="B117" s="24" t="s">
        <v>237</v>
      </c>
      <c r="C117" s="25" t="s">
        <v>238</v>
      </c>
      <c r="D117" s="25" t="s">
        <v>243</v>
      </c>
      <c r="E117" s="25" t="s">
        <v>244</v>
      </c>
      <c r="G117" s="50">
        <v>231</v>
      </c>
      <c r="H117" s="27">
        <v>63</v>
      </c>
      <c r="I117" s="27">
        <v>49</v>
      </c>
      <c r="J117" s="27">
        <v>119</v>
      </c>
      <c r="K117" s="27">
        <f t="shared" si="4"/>
        <v>112</v>
      </c>
      <c r="L117" s="28">
        <f t="shared" si="5"/>
        <v>0.2727272727272727</v>
      </c>
      <c r="M117" s="28">
        <f t="shared" si="6"/>
        <v>0.21212121212121213</v>
      </c>
      <c r="N117" s="29">
        <f t="shared" si="7"/>
        <v>0.48484848484848486</v>
      </c>
    </row>
    <row r="118" spans="1:14" ht="12.75">
      <c r="A118" s="23">
        <v>116</v>
      </c>
      <c r="B118" s="24" t="s">
        <v>237</v>
      </c>
      <c r="C118" s="25" t="s">
        <v>238</v>
      </c>
      <c r="D118" s="25" t="s">
        <v>245</v>
      </c>
      <c r="E118" s="25" t="s">
        <v>246</v>
      </c>
      <c r="G118" s="50">
        <v>118</v>
      </c>
      <c r="H118" s="27">
        <v>52</v>
      </c>
      <c r="I118" s="27">
        <v>20</v>
      </c>
      <c r="J118" s="27">
        <v>46</v>
      </c>
      <c r="K118" s="27">
        <f t="shared" si="4"/>
        <v>72</v>
      </c>
      <c r="L118" s="28">
        <f t="shared" si="5"/>
        <v>0.4406779661016949</v>
      </c>
      <c r="M118" s="28">
        <f t="shared" si="6"/>
        <v>0.1694915254237288</v>
      </c>
      <c r="N118" s="29">
        <f t="shared" si="7"/>
        <v>0.6101694915254238</v>
      </c>
    </row>
    <row r="119" spans="1:14" ht="12.75">
      <c r="A119" s="23">
        <v>117</v>
      </c>
      <c r="B119" s="24" t="s">
        <v>237</v>
      </c>
      <c r="C119" s="25" t="s">
        <v>238</v>
      </c>
      <c r="D119" s="25" t="s">
        <v>247</v>
      </c>
      <c r="E119" s="25" t="s">
        <v>248</v>
      </c>
      <c r="G119" s="50">
        <v>717</v>
      </c>
      <c r="H119" s="27">
        <v>253</v>
      </c>
      <c r="I119" s="27">
        <v>110</v>
      </c>
      <c r="J119" s="27">
        <v>353</v>
      </c>
      <c r="K119" s="27">
        <f t="shared" si="4"/>
        <v>363</v>
      </c>
      <c r="L119" s="28">
        <f t="shared" si="5"/>
        <v>0.3528591352859135</v>
      </c>
      <c r="M119" s="28">
        <f t="shared" si="6"/>
        <v>0.15341701534170155</v>
      </c>
      <c r="N119" s="29">
        <f t="shared" si="7"/>
        <v>0.5062761506276151</v>
      </c>
    </row>
    <row r="120" spans="1:144" s="33" customFormat="1" ht="12.75">
      <c r="A120" s="30">
        <v>118</v>
      </c>
      <c r="B120" s="31"/>
      <c r="C120" s="32" t="s">
        <v>30</v>
      </c>
      <c r="D120" s="32"/>
      <c r="E120" s="32"/>
      <c r="G120" s="63">
        <f>SUM(G115:G119)</f>
        <v>1343</v>
      </c>
      <c r="H120" s="34">
        <f>SUM(H115:H119)</f>
        <v>447</v>
      </c>
      <c r="I120" s="34">
        <f>SUM(I115:I119)</f>
        <v>223</v>
      </c>
      <c r="J120" s="34">
        <f>SUM(J115:J119)</f>
        <v>672</v>
      </c>
      <c r="K120" s="34">
        <f t="shared" si="4"/>
        <v>670</v>
      </c>
      <c r="L120" s="35">
        <f t="shared" si="5"/>
        <v>0.33283693224125094</v>
      </c>
      <c r="M120" s="35">
        <f t="shared" si="6"/>
        <v>0.16604616530156366</v>
      </c>
      <c r="N120" s="36">
        <f t="shared" si="7"/>
        <v>0.49888309754281457</v>
      </c>
      <c r="O120" s="26"/>
      <c r="P120" s="37"/>
      <c r="Q120"/>
      <c r="R120"/>
      <c r="S120" s="25"/>
      <c r="T120" s="57"/>
      <c r="U120" s="58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</row>
    <row r="121" spans="1:19" ht="12.75">
      <c r="A121" s="23">
        <v>119</v>
      </c>
      <c r="B121" s="24" t="s">
        <v>249</v>
      </c>
      <c r="C121" s="25" t="s">
        <v>250</v>
      </c>
      <c r="D121" s="25" t="s">
        <v>251</v>
      </c>
      <c r="E121" s="25" t="s">
        <v>252</v>
      </c>
      <c r="G121" s="50">
        <v>1083</v>
      </c>
      <c r="H121" s="27">
        <v>541</v>
      </c>
      <c r="I121" s="27">
        <v>140</v>
      </c>
      <c r="J121" s="27">
        <v>394</v>
      </c>
      <c r="K121" s="27">
        <f t="shared" si="4"/>
        <v>681</v>
      </c>
      <c r="L121" s="28">
        <f t="shared" si="5"/>
        <v>0.4995383194829178</v>
      </c>
      <c r="M121" s="28">
        <f t="shared" si="6"/>
        <v>0.12927054478301014</v>
      </c>
      <c r="N121" s="29">
        <f t="shared" si="7"/>
        <v>0.628808864265928</v>
      </c>
      <c r="S121" s="57"/>
    </row>
    <row r="122" spans="1:144" s="33" customFormat="1" ht="12.75">
      <c r="A122" s="30">
        <v>120</v>
      </c>
      <c r="B122" s="31"/>
      <c r="C122" s="32" t="s">
        <v>30</v>
      </c>
      <c r="D122" s="32"/>
      <c r="E122" s="32"/>
      <c r="G122" s="63">
        <f>SUM(G121)</f>
        <v>1083</v>
      </c>
      <c r="H122" s="34">
        <f>SUM(H121)</f>
        <v>541</v>
      </c>
      <c r="I122" s="34">
        <f>SUM(I121)</f>
        <v>140</v>
      </c>
      <c r="J122" s="34">
        <f>SUM(J121)</f>
        <v>394</v>
      </c>
      <c r="K122" s="34">
        <f t="shared" si="4"/>
        <v>681</v>
      </c>
      <c r="L122" s="35">
        <f t="shared" si="5"/>
        <v>0.4995383194829178</v>
      </c>
      <c r="M122" s="35">
        <f t="shared" si="6"/>
        <v>0.12927054478301014</v>
      </c>
      <c r="N122" s="36">
        <f t="shared" si="7"/>
        <v>0.628808864265928</v>
      </c>
      <c r="O122" s="26"/>
      <c r="P122" s="37"/>
      <c r="Q122"/>
      <c r="R122"/>
      <c r="S122" s="25"/>
      <c r="T122" s="57"/>
      <c r="U122" s="58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</row>
    <row r="123" spans="1:20" ht="12.75">
      <c r="A123" s="23">
        <v>121</v>
      </c>
      <c r="B123" s="24" t="s">
        <v>253</v>
      </c>
      <c r="C123" s="25" t="s">
        <v>254</v>
      </c>
      <c r="D123" s="25" t="s">
        <v>255</v>
      </c>
      <c r="E123" s="25" t="s">
        <v>256</v>
      </c>
      <c r="G123" s="50">
        <v>4698</v>
      </c>
      <c r="H123" s="27">
        <v>888</v>
      </c>
      <c r="I123" s="27">
        <v>310</v>
      </c>
      <c r="J123" s="27">
        <v>3492</v>
      </c>
      <c r="K123" s="27">
        <f t="shared" si="4"/>
        <v>1198</v>
      </c>
      <c r="L123" s="28">
        <f t="shared" si="5"/>
        <v>0.18901660280970625</v>
      </c>
      <c r="M123" s="28">
        <f t="shared" si="6"/>
        <v>0.06598552575564069</v>
      </c>
      <c r="N123" s="29">
        <f t="shared" si="7"/>
        <v>0.25500212856534693</v>
      </c>
      <c r="S123" s="57"/>
      <c r="T123" s="38"/>
    </row>
    <row r="124" spans="1:14" ht="12.75">
      <c r="A124" s="23">
        <v>122</v>
      </c>
      <c r="B124" s="24" t="s">
        <v>253</v>
      </c>
      <c r="C124" s="25" t="s">
        <v>254</v>
      </c>
      <c r="D124" s="25" t="s">
        <v>257</v>
      </c>
      <c r="E124" s="25" t="s">
        <v>258</v>
      </c>
      <c r="G124" s="50">
        <v>1293</v>
      </c>
      <c r="H124" s="27">
        <v>146</v>
      </c>
      <c r="I124" s="27">
        <v>75</v>
      </c>
      <c r="J124" s="27">
        <v>1072</v>
      </c>
      <c r="K124" s="27">
        <f t="shared" si="4"/>
        <v>221</v>
      </c>
      <c r="L124" s="28">
        <f t="shared" si="5"/>
        <v>0.11291569992266048</v>
      </c>
      <c r="M124" s="28">
        <f t="shared" si="6"/>
        <v>0.058004640371229696</v>
      </c>
      <c r="N124" s="29">
        <f t="shared" si="7"/>
        <v>0.17092034029389017</v>
      </c>
    </row>
    <row r="125" spans="1:14" ht="12.75">
      <c r="A125" s="23">
        <v>123</v>
      </c>
      <c r="B125" s="24" t="s">
        <v>253</v>
      </c>
      <c r="C125" s="25" t="s">
        <v>254</v>
      </c>
      <c r="D125" s="25" t="s">
        <v>259</v>
      </c>
      <c r="E125" s="25" t="s">
        <v>260</v>
      </c>
      <c r="G125" s="50">
        <v>791</v>
      </c>
      <c r="H125" s="27">
        <v>313</v>
      </c>
      <c r="I125" s="27">
        <v>79</v>
      </c>
      <c r="J125" s="27">
        <v>399</v>
      </c>
      <c r="K125" s="27">
        <f t="shared" si="4"/>
        <v>392</v>
      </c>
      <c r="L125" s="28">
        <f t="shared" si="5"/>
        <v>0.39570164348925413</v>
      </c>
      <c r="M125" s="28">
        <f t="shared" si="6"/>
        <v>0.09987357774968394</v>
      </c>
      <c r="N125" s="29">
        <f t="shared" si="7"/>
        <v>0.49557522123893805</v>
      </c>
    </row>
    <row r="126" spans="1:144" s="33" customFormat="1" ht="12.75">
      <c r="A126" s="30">
        <v>124</v>
      </c>
      <c r="B126" s="31"/>
      <c r="C126" s="32" t="s">
        <v>30</v>
      </c>
      <c r="D126" s="32"/>
      <c r="E126" s="32"/>
      <c r="G126" s="63">
        <f>SUM(G123:G125)</f>
        <v>6782</v>
      </c>
      <c r="H126" s="34">
        <f>SUM(H123:H125)</f>
        <v>1347</v>
      </c>
      <c r="I126" s="34">
        <f>SUM(I123:I125)</f>
        <v>464</v>
      </c>
      <c r="J126" s="34">
        <f>SUM(J123:J125)</f>
        <v>4963</v>
      </c>
      <c r="K126" s="34">
        <f t="shared" si="4"/>
        <v>1811</v>
      </c>
      <c r="L126" s="35">
        <f t="shared" si="5"/>
        <v>0.19861397817752877</v>
      </c>
      <c r="M126" s="35">
        <f t="shared" si="6"/>
        <v>0.06841639634326158</v>
      </c>
      <c r="N126" s="36">
        <f t="shared" si="7"/>
        <v>0.2670303745207903</v>
      </c>
      <c r="O126" s="26"/>
      <c r="P126" s="37"/>
      <c r="Q126"/>
      <c r="R126"/>
      <c r="S126" s="25"/>
      <c r="T126" s="57"/>
      <c r="U126" s="58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</row>
    <row r="127" spans="1:19" ht="12.75">
      <c r="A127" s="23">
        <v>125</v>
      </c>
      <c r="B127" s="24" t="s">
        <v>261</v>
      </c>
      <c r="C127" s="25" t="s">
        <v>262</v>
      </c>
      <c r="D127" s="25" t="s">
        <v>263</v>
      </c>
      <c r="E127" s="25" t="s">
        <v>264</v>
      </c>
      <c r="G127" s="50">
        <v>24817</v>
      </c>
      <c r="H127" s="27">
        <v>5017</v>
      </c>
      <c r="I127" s="27">
        <v>1175</v>
      </c>
      <c r="J127" s="27">
        <v>18545</v>
      </c>
      <c r="K127" s="27">
        <f t="shared" si="4"/>
        <v>6192</v>
      </c>
      <c r="L127" s="28">
        <f t="shared" si="5"/>
        <v>0.20215980980779305</v>
      </c>
      <c r="M127" s="28">
        <f t="shared" si="6"/>
        <v>0.0473465769432244</v>
      </c>
      <c r="N127" s="29">
        <f t="shared" si="7"/>
        <v>0.24950638675101744</v>
      </c>
      <c r="S127" s="57"/>
    </row>
    <row r="128" spans="1:14" ht="12.75">
      <c r="A128" s="23">
        <v>126</v>
      </c>
      <c r="B128" s="24" t="s">
        <v>261</v>
      </c>
      <c r="C128" s="25" t="s">
        <v>262</v>
      </c>
      <c r="D128" s="25" t="s">
        <v>265</v>
      </c>
      <c r="E128" s="25" t="s">
        <v>266</v>
      </c>
      <c r="G128" s="50">
        <v>14976</v>
      </c>
      <c r="H128" s="27">
        <v>3083</v>
      </c>
      <c r="I128" s="27">
        <v>1022</v>
      </c>
      <c r="J128" s="27">
        <v>10796</v>
      </c>
      <c r="K128" s="27">
        <f t="shared" si="4"/>
        <v>4105</v>
      </c>
      <c r="L128" s="28">
        <f t="shared" si="5"/>
        <v>0.20586271367521367</v>
      </c>
      <c r="M128" s="28">
        <f t="shared" si="6"/>
        <v>0.06824252136752136</v>
      </c>
      <c r="N128" s="29">
        <f t="shared" si="7"/>
        <v>0.27410523504273504</v>
      </c>
    </row>
    <row r="129" spans="1:14" ht="12.75">
      <c r="A129" s="23">
        <v>127</v>
      </c>
      <c r="B129" s="24" t="s">
        <v>261</v>
      </c>
      <c r="C129" s="25" t="s">
        <v>262</v>
      </c>
      <c r="D129" s="25" t="s">
        <v>267</v>
      </c>
      <c r="E129" s="25" t="s">
        <v>268</v>
      </c>
      <c r="G129" s="50">
        <v>1250</v>
      </c>
      <c r="H129" s="27">
        <v>248</v>
      </c>
      <c r="I129" s="27">
        <v>54</v>
      </c>
      <c r="J129" s="27">
        <v>948</v>
      </c>
      <c r="K129" s="27">
        <f t="shared" si="4"/>
        <v>302</v>
      </c>
      <c r="L129" s="28">
        <f t="shared" si="5"/>
        <v>0.1984</v>
      </c>
      <c r="M129" s="28">
        <f t="shared" si="6"/>
        <v>0.0432</v>
      </c>
      <c r="N129" s="29">
        <f t="shared" si="7"/>
        <v>0.2416</v>
      </c>
    </row>
    <row r="130" spans="1:144" s="33" customFormat="1" ht="12.75">
      <c r="A130" s="30">
        <v>128</v>
      </c>
      <c r="B130" s="31"/>
      <c r="C130" s="32" t="s">
        <v>30</v>
      </c>
      <c r="D130" s="32"/>
      <c r="E130" s="32"/>
      <c r="G130" s="63">
        <f>SUM(G127:G129)</f>
        <v>41043</v>
      </c>
      <c r="H130" s="34">
        <f>SUM(H127:H129)</f>
        <v>8348</v>
      </c>
      <c r="I130" s="34">
        <f>SUM(I127:I129)</f>
        <v>2251</v>
      </c>
      <c r="J130" s="34">
        <f>SUM(J127:J129)</f>
        <v>30289</v>
      </c>
      <c r="K130" s="34">
        <f t="shared" si="4"/>
        <v>10599</v>
      </c>
      <c r="L130" s="35">
        <f t="shared" si="5"/>
        <v>0.2033964378822211</v>
      </c>
      <c r="M130" s="35">
        <f t="shared" si="6"/>
        <v>0.05484491874375655</v>
      </c>
      <c r="N130" s="36">
        <f t="shared" si="7"/>
        <v>0.25824135662597764</v>
      </c>
      <c r="O130" s="26"/>
      <c r="P130" s="37"/>
      <c r="Q130"/>
      <c r="R130"/>
      <c r="S130" s="25"/>
      <c r="T130" s="57"/>
      <c r="U130" s="58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</row>
    <row r="131" spans="1:19" ht="12.75">
      <c r="A131" s="23">
        <v>129</v>
      </c>
      <c r="B131" s="24" t="s">
        <v>269</v>
      </c>
      <c r="C131" s="25" t="s">
        <v>270</v>
      </c>
      <c r="D131" s="25" t="s">
        <v>271</v>
      </c>
      <c r="E131" s="25" t="s">
        <v>272</v>
      </c>
      <c r="G131" s="50">
        <v>1460</v>
      </c>
      <c r="H131" s="27">
        <v>655</v>
      </c>
      <c r="I131" s="27">
        <v>228</v>
      </c>
      <c r="J131" s="27">
        <v>577</v>
      </c>
      <c r="K131" s="27">
        <f t="shared" si="4"/>
        <v>883</v>
      </c>
      <c r="L131" s="28">
        <f t="shared" si="5"/>
        <v>0.4486301369863014</v>
      </c>
      <c r="M131" s="28">
        <f t="shared" si="6"/>
        <v>0.15616438356164383</v>
      </c>
      <c r="N131" s="29">
        <f t="shared" si="7"/>
        <v>0.6047945205479452</v>
      </c>
      <c r="S131" s="57"/>
    </row>
    <row r="132" spans="1:14" ht="12.75">
      <c r="A132" s="23">
        <v>130</v>
      </c>
      <c r="B132" s="24" t="s">
        <v>269</v>
      </c>
      <c r="C132" s="25" t="s">
        <v>270</v>
      </c>
      <c r="D132" s="25" t="s">
        <v>273</v>
      </c>
      <c r="E132" s="25" t="s">
        <v>274</v>
      </c>
      <c r="G132" s="50">
        <v>211</v>
      </c>
      <c r="H132" s="27">
        <v>67</v>
      </c>
      <c r="I132" s="27">
        <v>9</v>
      </c>
      <c r="J132" s="27">
        <v>134</v>
      </c>
      <c r="K132" s="27">
        <f t="shared" si="4"/>
        <v>76</v>
      </c>
      <c r="L132" s="28">
        <f t="shared" si="5"/>
        <v>0.3175355450236967</v>
      </c>
      <c r="M132" s="28">
        <f t="shared" si="6"/>
        <v>0.04265402843601896</v>
      </c>
      <c r="N132" s="29">
        <f t="shared" si="7"/>
        <v>0.36018957345971564</v>
      </c>
    </row>
    <row r="133" spans="1:14" ht="12.75">
      <c r="A133" s="23">
        <v>131</v>
      </c>
      <c r="B133" s="24" t="s">
        <v>269</v>
      </c>
      <c r="C133" s="25" t="s">
        <v>270</v>
      </c>
      <c r="D133" s="25" t="s">
        <v>275</v>
      </c>
      <c r="E133" s="25" t="s">
        <v>276</v>
      </c>
      <c r="G133" s="50">
        <v>350</v>
      </c>
      <c r="H133" s="27">
        <v>56</v>
      </c>
      <c r="I133" s="27">
        <v>67</v>
      </c>
      <c r="J133" s="27">
        <v>225</v>
      </c>
      <c r="K133" s="27">
        <f aca="true" t="shared" si="8" ref="K133:K196">H133+I133</f>
        <v>123</v>
      </c>
      <c r="L133" s="28">
        <f aca="true" t="shared" si="9" ref="L133:L196">H133/G133</f>
        <v>0.16</v>
      </c>
      <c r="M133" s="28">
        <f aca="true" t="shared" si="10" ref="M133:M196">I133/G133</f>
        <v>0.19142857142857142</v>
      </c>
      <c r="N133" s="29">
        <f aca="true" t="shared" si="11" ref="N133:N196">K133/G133</f>
        <v>0.3514285714285714</v>
      </c>
    </row>
    <row r="134" spans="1:14" ht="12.75">
      <c r="A134" s="23">
        <v>132</v>
      </c>
      <c r="B134" s="24" t="s">
        <v>269</v>
      </c>
      <c r="C134" s="25" t="s">
        <v>270</v>
      </c>
      <c r="D134" s="25" t="s">
        <v>277</v>
      </c>
      <c r="E134" s="25" t="s">
        <v>278</v>
      </c>
      <c r="G134" s="50">
        <v>140</v>
      </c>
      <c r="H134" s="27">
        <v>94</v>
      </c>
      <c r="I134" s="27">
        <v>7</v>
      </c>
      <c r="J134" s="27">
        <v>39</v>
      </c>
      <c r="K134" s="27">
        <f t="shared" si="8"/>
        <v>101</v>
      </c>
      <c r="L134" s="28">
        <f t="shared" si="9"/>
        <v>0.6714285714285714</v>
      </c>
      <c r="M134" s="28">
        <f t="shared" si="10"/>
        <v>0.05</v>
      </c>
      <c r="N134" s="29">
        <f t="shared" si="11"/>
        <v>0.7214285714285714</v>
      </c>
    </row>
    <row r="135" spans="1:14" ht="12.75">
      <c r="A135" s="23">
        <v>133</v>
      </c>
      <c r="B135" s="24" t="s">
        <v>269</v>
      </c>
      <c r="C135" s="25" t="s">
        <v>270</v>
      </c>
      <c r="D135" s="25" t="s">
        <v>279</v>
      </c>
      <c r="E135" s="25" t="s">
        <v>280</v>
      </c>
      <c r="G135" s="50">
        <v>916</v>
      </c>
      <c r="H135" s="27">
        <v>186</v>
      </c>
      <c r="I135" s="27">
        <v>98</v>
      </c>
      <c r="J135" s="27">
        <v>612</v>
      </c>
      <c r="K135" s="27">
        <f t="shared" si="8"/>
        <v>284</v>
      </c>
      <c r="L135" s="28">
        <f t="shared" si="9"/>
        <v>0.20305676855895197</v>
      </c>
      <c r="M135" s="28">
        <f t="shared" si="10"/>
        <v>0.10698689956331878</v>
      </c>
      <c r="N135" s="29">
        <f t="shared" si="11"/>
        <v>0.31004366812227074</v>
      </c>
    </row>
    <row r="136" spans="1:14" ht="12.75">
      <c r="A136" s="23">
        <v>134</v>
      </c>
      <c r="B136" s="24" t="s">
        <v>269</v>
      </c>
      <c r="C136" s="25" t="s">
        <v>270</v>
      </c>
      <c r="D136" s="25" t="s">
        <v>281</v>
      </c>
      <c r="E136" s="25" t="s">
        <v>282</v>
      </c>
      <c r="G136" s="50">
        <v>56</v>
      </c>
      <c r="H136" s="27">
        <v>20</v>
      </c>
      <c r="I136" s="27">
        <v>10</v>
      </c>
      <c r="J136" s="27">
        <v>26</v>
      </c>
      <c r="K136" s="27">
        <f t="shared" si="8"/>
        <v>30</v>
      </c>
      <c r="L136" s="28">
        <f t="shared" si="9"/>
        <v>0.35714285714285715</v>
      </c>
      <c r="M136" s="28">
        <f t="shared" si="10"/>
        <v>0.17857142857142858</v>
      </c>
      <c r="N136" s="29">
        <f t="shared" si="11"/>
        <v>0.5357142857142857</v>
      </c>
    </row>
    <row r="137" spans="1:144" s="33" customFormat="1" ht="12.75">
      <c r="A137" s="30">
        <v>135</v>
      </c>
      <c r="B137" s="31"/>
      <c r="C137" s="32" t="s">
        <v>30</v>
      </c>
      <c r="D137" s="32"/>
      <c r="E137" s="32"/>
      <c r="G137" s="63">
        <f>SUM(G131:G136)</f>
        <v>3133</v>
      </c>
      <c r="H137" s="34">
        <f>SUM(H131:H136)</f>
        <v>1078</v>
      </c>
      <c r="I137" s="34">
        <f>SUM(I131:I136)</f>
        <v>419</v>
      </c>
      <c r="J137" s="34">
        <f>SUM(J131:J136)</f>
        <v>1613</v>
      </c>
      <c r="K137" s="34">
        <f t="shared" si="8"/>
        <v>1497</v>
      </c>
      <c r="L137" s="35">
        <f t="shared" si="9"/>
        <v>0.34407915735716565</v>
      </c>
      <c r="M137" s="35">
        <f t="shared" si="10"/>
        <v>0.13373763166294286</v>
      </c>
      <c r="N137" s="36">
        <f t="shared" si="11"/>
        <v>0.47781678902010855</v>
      </c>
      <c r="O137" s="26"/>
      <c r="P137" s="37"/>
      <c r="Q137"/>
      <c r="R137"/>
      <c r="S137" s="25"/>
      <c r="T137" s="57"/>
      <c r="U137" s="58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</row>
    <row r="138" spans="1:19" ht="12.75">
      <c r="A138" s="23">
        <v>136</v>
      </c>
      <c r="B138" s="24" t="s">
        <v>283</v>
      </c>
      <c r="C138" s="25" t="s">
        <v>284</v>
      </c>
      <c r="D138" s="25" t="s">
        <v>285</v>
      </c>
      <c r="E138" s="25" t="s">
        <v>286</v>
      </c>
      <c r="G138" s="50">
        <v>191</v>
      </c>
      <c r="H138" s="27">
        <v>69</v>
      </c>
      <c r="I138" s="27">
        <v>25</v>
      </c>
      <c r="J138" s="27">
        <v>97</v>
      </c>
      <c r="K138" s="27">
        <f t="shared" si="8"/>
        <v>94</v>
      </c>
      <c r="L138" s="28">
        <f t="shared" si="9"/>
        <v>0.3612565445026178</v>
      </c>
      <c r="M138" s="28">
        <f t="shared" si="10"/>
        <v>0.13089005235602094</v>
      </c>
      <c r="N138" s="29">
        <f t="shared" si="11"/>
        <v>0.49214659685863876</v>
      </c>
      <c r="S138" s="57"/>
    </row>
    <row r="139" spans="1:14" ht="12.75">
      <c r="A139" s="23">
        <v>137</v>
      </c>
      <c r="B139" s="24" t="s">
        <v>283</v>
      </c>
      <c r="C139" s="25" t="s">
        <v>284</v>
      </c>
      <c r="D139" s="25" t="s">
        <v>287</v>
      </c>
      <c r="E139" s="25" t="s">
        <v>288</v>
      </c>
      <c r="G139" s="50">
        <v>499</v>
      </c>
      <c r="H139" s="27">
        <v>135</v>
      </c>
      <c r="I139" s="27">
        <v>49</v>
      </c>
      <c r="J139" s="27">
        <v>313</v>
      </c>
      <c r="K139" s="27">
        <f t="shared" si="8"/>
        <v>184</v>
      </c>
      <c r="L139" s="28">
        <f t="shared" si="9"/>
        <v>0.27054108216432865</v>
      </c>
      <c r="M139" s="28">
        <f t="shared" si="10"/>
        <v>0.09819639278557114</v>
      </c>
      <c r="N139" s="29">
        <f t="shared" si="11"/>
        <v>0.3687374749498998</v>
      </c>
    </row>
    <row r="140" spans="1:14" ht="12.75">
      <c r="A140" s="23">
        <v>138</v>
      </c>
      <c r="B140" s="24" t="s">
        <v>283</v>
      </c>
      <c r="C140" s="25" t="s">
        <v>284</v>
      </c>
      <c r="D140" s="25" t="s">
        <v>289</v>
      </c>
      <c r="E140" s="25" t="s">
        <v>290</v>
      </c>
      <c r="G140" s="50">
        <v>217</v>
      </c>
      <c r="H140" s="27">
        <v>24</v>
      </c>
      <c r="I140" s="27">
        <v>13</v>
      </c>
      <c r="J140" s="27">
        <v>180</v>
      </c>
      <c r="K140" s="27">
        <f t="shared" si="8"/>
        <v>37</v>
      </c>
      <c r="L140" s="28">
        <f t="shared" si="9"/>
        <v>0.11059907834101383</v>
      </c>
      <c r="M140" s="28">
        <f t="shared" si="10"/>
        <v>0.059907834101382486</v>
      </c>
      <c r="N140" s="29">
        <f t="shared" si="11"/>
        <v>0.17050691244239632</v>
      </c>
    </row>
    <row r="141" spans="1:144" s="33" customFormat="1" ht="12.75">
      <c r="A141" s="30">
        <v>139</v>
      </c>
      <c r="B141" s="31"/>
      <c r="C141" s="32" t="s">
        <v>30</v>
      </c>
      <c r="D141" s="32"/>
      <c r="E141" s="32"/>
      <c r="G141" s="63">
        <f>SUM(G138:G140)</f>
        <v>907</v>
      </c>
      <c r="H141" s="34">
        <f>SUM(H138:H140)</f>
        <v>228</v>
      </c>
      <c r="I141" s="34">
        <f>SUM(I138:I140)</f>
        <v>87</v>
      </c>
      <c r="J141" s="34">
        <f>SUM(J138:J140)</f>
        <v>590</v>
      </c>
      <c r="K141" s="34">
        <f t="shared" si="8"/>
        <v>315</v>
      </c>
      <c r="L141" s="35">
        <f t="shared" si="9"/>
        <v>0.2513781697905182</v>
      </c>
      <c r="M141" s="35">
        <f t="shared" si="10"/>
        <v>0.09592061742006615</v>
      </c>
      <c r="N141" s="36">
        <f t="shared" si="11"/>
        <v>0.3472987872105843</v>
      </c>
      <c r="O141" s="26"/>
      <c r="P141" s="37"/>
      <c r="Q141"/>
      <c r="R141"/>
      <c r="S141" s="25"/>
      <c r="T141" s="57"/>
      <c r="U141" s="58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</row>
    <row r="142" spans="1:19" ht="12.75">
      <c r="A142" s="23">
        <v>140</v>
      </c>
      <c r="B142" s="24" t="s">
        <v>291</v>
      </c>
      <c r="C142" s="25" t="s">
        <v>292</v>
      </c>
      <c r="D142" s="25" t="s">
        <v>293</v>
      </c>
      <c r="E142" s="25" t="s">
        <v>294</v>
      </c>
      <c r="G142" s="50">
        <v>2378</v>
      </c>
      <c r="H142" s="27">
        <v>702</v>
      </c>
      <c r="I142" s="27">
        <v>212</v>
      </c>
      <c r="J142" s="27">
        <v>1459</v>
      </c>
      <c r="K142" s="27">
        <f t="shared" si="8"/>
        <v>914</v>
      </c>
      <c r="L142" s="28">
        <f t="shared" si="9"/>
        <v>0.29520605550883094</v>
      </c>
      <c r="M142" s="28">
        <f t="shared" si="10"/>
        <v>0.08915054667788057</v>
      </c>
      <c r="N142" s="29">
        <f t="shared" si="11"/>
        <v>0.3843566021867115</v>
      </c>
      <c r="S142" s="57"/>
    </row>
    <row r="143" spans="1:14" ht="12.75">
      <c r="A143" s="23">
        <v>141</v>
      </c>
      <c r="B143" s="24" t="s">
        <v>291</v>
      </c>
      <c r="C143" s="25" t="s">
        <v>292</v>
      </c>
      <c r="D143" s="25" t="s">
        <v>295</v>
      </c>
      <c r="E143" s="25" t="s">
        <v>296</v>
      </c>
      <c r="G143" s="50">
        <v>187</v>
      </c>
      <c r="H143" s="27">
        <v>34</v>
      </c>
      <c r="I143" s="27">
        <v>25</v>
      </c>
      <c r="J143" s="27">
        <v>128</v>
      </c>
      <c r="K143" s="27">
        <f t="shared" si="8"/>
        <v>59</v>
      </c>
      <c r="L143" s="28">
        <f t="shared" si="9"/>
        <v>0.18181818181818182</v>
      </c>
      <c r="M143" s="28">
        <f t="shared" si="10"/>
        <v>0.13368983957219252</v>
      </c>
      <c r="N143" s="29">
        <f t="shared" si="11"/>
        <v>0.3155080213903743</v>
      </c>
    </row>
    <row r="144" spans="1:14" ht="12.75">
      <c r="A144" s="23">
        <v>142</v>
      </c>
      <c r="B144" s="24" t="s">
        <v>291</v>
      </c>
      <c r="C144" s="25" t="s">
        <v>292</v>
      </c>
      <c r="D144" s="25" t="s">
        <v>297</v>
      </c>
      <c r="E144" s="25" t="s">
        <v>298</v>
      </c>
      <c r="G144" s="50">
        <v>297</v>
      </c>
      <c r="H144" s="27">
        <v>62</v>
      </c>
      <c r="I144" s="27">
        <v>38</v>
      </c>
      <c r="J144" s="27">
        <v>197</v>
      </c>
      <c r="K144" s="27">
        <f t="shared" si="8"/>
        <v>100</v>
      </c>
      <c r="L144" s="28">
        <f t="shared" si="9"/>
        <v>0.20875420875420875</v>
      </c>
      <c r="M144" s="28">
        <f t="shared" si="10"/>
        <v>0.12794612794612795</v>
      </c>
      <c r="N144" s="29">
        <f t="shared" si="11"/>
        <v>0.3367003367003367</v>
      </c>
    </row>
    <row r="145" spans="1:14" ht="12.75">
      <c r="A145" s="23">
        <v>143</v>
      </c>
      <c r="B145" s="24" t="s">
        <v>291</v>
      </c>
      <c r="C145" s="25" t="s">
        <v>292</v>
      </c>
      <c r="D145" s="25" t="s">
        <v>299</v>
      </c>
      <c r="E145" s="25" t="s">
        <v>300</v>
      </c>
      <c r="G145" s="50">
        <v>154</v>
      </c>
      <c r="H145" s="27">
        <v>36</v>
      </c>
      <c r="I145" s="27">
        <v>26</v>
      </c>
      <c r="J145" s="27">
        <v>92</v>
      </c>
      <c r="K145" s="27">
        <f t="shared" si="8"/>
        <v>62</v>
      </c>
      <c r="L145" s="28">
        <f t="shared" si="9"/>
        <v>0.23376623376623376</v>
      </c>
      <c r="M145" s="28">
        <f t="shared" si="10"/>
        <v>0.16883116883116883</v>
      </c>
      <c r="N145" s="29">
        <f t="shared" si="11"/>
        <v>0.4025974025974026</v>
      </c>
    </row>
    <row r="146" spans="1:144" s="33" customFormat="1" ht="12.75">
      <c r="A146" s="30">
        <v>144</v>
      </c>
      <c r="B146" s="31"/>
      <c r="C146" s="32" t="s">
        <v>30</v>
      </c>
      <c r="D146" s="32"/>
      <c r="E146" s="32"/>
      <c r="G146" s="63">
        <f>SUM(G142:G145)</f>
        <v>3016</v>
      </c>
      <c r="H146" s="34">
        <f>SUM(H142:H145)</f>
        <v>834</v>
      </c>
      <c r="I146" s="34">
        <f>SUM(I142:I145)</f>
        <v>301</v>
      </c>
      <c r="J146" s="34">
        <f>SUM(J142:J145)</f>
        <v>1876</v>
      </c>
      <c r="K146" s="34">
        <f t="shared" si="8"/>
        <v>1135</v>
      </c>
      <c r="L146" s="35">
        <f t="shared" si="9"/>
        <v>0.276525198938992</v>
      </c>
      <c r="M146" s="35">
        <f t="shared" si="10"/>
        <v>0.09980106100795756</v>
      </c>
      <c r="N146" s="36">
        <f t="shared" si="11"/>
        <v>0.3763262599469496</v>
      </c>
      <c r="O146" s="26"/>
      <c r="P146" s="37"/>
      <c r="Q146"/>
      <c r="R146"/>
      <c r="S146" s="25"/>
      <c r="T146" s="57"/>
      <c r="U146" s="58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</row>
    <row r="147" spans="1:19" ht="12.75">
      <c r="A147" s="23">
        <v>145</v>
      </c>
      <c r="B147" s="24" t="s">
        <v>301</v>
      </c>
      <c r="C147" s="25" t="s">
        <v>302</v>
      </c>
      <c r="D147" s="25" t="s">
        <v>303</v>
      </c>
      <c r="E147" s="25" t="s">
        <v>304</v>
      </c>
      <c r="G147" s="50">
        <v>164</v>
      </c>
      <c r="H147" s="27">
        <v>41</v>
      </c>
      <c r="I147" s="27">
        <v>13</v>
      </c>
      <c r="J147" s="27">
        <v>110</v>
      </c>
      <c r="K147" s="27">
        <f t="shared" si="8"/>
        <v>54</v>
      </c>
      <c r="L147" s="28">
        <f t="shared" si="9"/>
        <v>0.25</v>
      </c>
      <c r="M147" s="28">
        <f t="shared" si="10"/>
        <v>0.07926829268292683</v>
      </c>
      <c r="N147" s="29">
        <f t="shared" si="11"/>
        <v>0.32926829268292684</v>
      </c>
      <c r="S147" s="57"/>
    </row>
    <row r="148" spans="1:14" ht="12.75">
      <c r="A148" s="23">
        <v>146</v>
      </c>
      <c r="B148" s="24" t="s">
        <v>301</v>
      </c>
      <c r="C148" s="25" t="s">
        <v>302</v>
      </c>
      <c r="D148" s="25" t="s">
        <v>305</v>
      </c>
      <c r="E148" s="25" t="s">
        <v>306</v>
      </c>
      <c r="G148" s="50">
        <v>463</v>
      </c>
      <c r="H148" s="27">
        <v>50</v>
      </c>
      <c r="I148" s="27">
        <v>29</v>
      </c>
      <c r="J148" s="27">
        <v>384</v>
      </c>
      <c r="K148" s="27">
        <f t="shared" si="8"/>
        <v>79</v>
      </c>
      <c r="L148" s="28">
        <f t="shared" si="9"/>
        <v>0.1079913606911447</v>
      </c>
      <c r="M148" s="28">
        <f t="shared" si="10"/>
        <v>0.06263498920086392</v>
      </c>
      <c r="N148" s="29">
        <f t="shared" si="11"/>
        <v>0.17062634989200864</v>
      </c>
    </row>
    <row r="149" spans="1:20" ht="12.75">
      <c r="A149" s="23">
        <v>147</v>
      </c>
      <c r="B149" s="24" t="s">
        <v>301</v>
      </c>
      <c r="C149" s="25" t="s">
        <v>302</v>
      </c>
      <c r="D149" s="25" t="s">
        <v>307</v>
      </c>
      <c r="E149" s="25" t="s">
        <v>308</v>
      </c>
      <c r="G149" s="50">
        <v>20666</v>
      </c>
      <c r="H149" s="27">
        <v>5114</v>
      </c>
      <c r="I149" s="27">
        <v>1255</v>
      </c>
      <c r="J149" s="27">
        <v>14294</v>
      </c>
      <c r="K149" s="27">
        <f t="shared" si="8"/>
        <v>6369</v>
      </c>
      <c r="L149" s="28">
        <f t="shared" si="9"/>
        <v>0.24745959547082164</v>
      </c>
      <c r="M149" s="28">
        <f t="shared" si="10"/>
        <v>0.060727765411787475</v>
      </c>
      <c r="N149" s="29">
        <f t="shared" si="11"/>
        <v>0.3081873608826091</v>
      </c>
      <c r="T149" s="38"/>
    </row>
    <row r="150" spans="1:144" s="33" customFormat="1" ht="12.75">
      <c r="A150" s="30">
        <v>148</v>
      </c>
      <c r="B150" s="31"/>
      <c r="C150" s="32" t="s">
        <v>30</v>
      </c>
      <c r="D150" s="32"/>
      <c r="E150" s="32"/>
      <c r="G150" s="63">
        <f>SUM(G147:G149)</f>
        <v>21293</v>
      </c>
      <c r="H150" s="34">
        <f>SUM(H147:H149)</f>
        <v>5205</v>
      </c>
      <c r="I150" s="34">
        <f>SUM(I147:I149)</f>
        <v>1297</v>
      </c>
      <c r="J150" s="34">
        <f>SUM(J147:J149)</f>
        <v>14788</v>
      </c>
      <c r="K150" s="34">
        <f t="shared" si="8"/>
        <v>6502</v>
      </c>
      <c r="L150" s="35">
        <f t="shared" si="9"/>
        <v>0.24444653172404077</v>
      </c>
      <c r="M150" s="35">
        <f t="shared" si="10"/>
        <v>0.06091203681961208</v>
      </c>
      <c r="N150" s="36">
        <f t="shared" si="11"/>
        <v>0.30535856854365284</v>
      </c>
      <c r="O150" s="26"/>
      <c r="P150" s="37"/>
      <c r="Q150"/>
      <c r="R150"/>
      <c r="S150" s="25"/>
      <c r="T150" s="57"/>
      <c r="U150" s="58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</row>
    <row r="151" spans="1:19" ht="12.75">
      <c r="A151" s="23">
        <v>149</v>
      </c>
      <c r="B151" s="24" t="s">
        <v>309</v>
      </c>
      <c r="C151" s="25" t="s">
        <v>310</v>
      </c>
      <c r="D151" s="25" t="s">
        <v>311</v>
      </c>
      <c r="E151" s="25" t="s">
        <v>312</v>
      </c>
      <c r="G151" s="50">
        <v>129</v>
      </c>
      <c r="H151" s="27">
        <v>14</v>
      </c>
      <c r="I151" s="27">
        <v>16</v>
      </c>
      <c r="J151" s="27">
        <v>99</v>
      </c>
      <c r="K151" s="27">
        <f t="shared" si="8"/>
        <v>30</v>
      </c>
      <c r="L151" s="28">
        <f t="shared" si="9"/>
        <v>0.10852713178294573</v>
      </c>
      <c r="M151" s="28">
        <f t="shared" si="10"/>
        <v>0.12403100775193798</v>
      </c>
      <c r="N151" s="29">
        <f t="shared" si="11"/>
        <v>0.23255813953488372</v>
      </c>
      <c r="S151" s="57"/>
    </row>
    <row r="152" spans="1:144" s="33" customFormat="1" ht="12.75">
      <c r="A152" s="30">
        <v>150</v>
      </c>
      <c r="B152" s="31"/>
      <c r="C152" s="32" t="s">
        <v>30</v>
      </c>
      <c r="D152" s="32"/>
      <c r="E152" s="32"/>
      <c r="G152" s="63">
        <f>SUM(G151)</f>
        <v>129</v>
      </c>
      <c r="H152" s="34">
        <f>SUM(H151)</f>
        <v>14</v>
      </c>
      <c r="I152" s="34">
        <f>SUM(I151)</f>
        <v>16</v>
      </c>
      <c r="J152" s="34">
        <f>SUM(J151)</f>
        <v>99</v>
      </c>
      <c r="K152" s="34">
        <f t="shared" si="8"/>
        <v>30</v>
      </c>
      <c r="L152" s="35">
        <f t="shared" si="9"/>
        <v>0.10852713178294573</v>
      </c>
      <c r="M152" s="35">
        <f t="shared" si="10"/>
        <v>0.12403100775193798</v>
      </c>
      <c r="N152" s="36">
        <f t="shared" si="11"/>
        <v>0.23255813953488372</v>
      </c>
      <c r="O152" s="26"/>
      <c r="P152" s="37"/>
      <c r="Q152"/>
      <c r="R152"/>
      <c r="S152" s="57"/>
      <c r="T152" s="57"/>
      <c r="U152" s="58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</row>
    <row r="153" spans="1:20" ht="12.75">
      <c r="A153" s="23">
        <v>151</v>
      </c>
      <c r="B153" s="24" t="s">
        <v>313</v>
      </c>
      <c r="C153" s="25" t="s">
        <v>314</v>
      </c>
      <c r="D153" s="25" t="s">
        <v>315</v>
      </c>
      <c r="E153" s="25" t="s">
        <v>316</v>
      </c>
      <c r="G153" s="50">
        <v>2252</v>
      </c>
      <c r="H153" s="27">
        <v>451</v>
      </c>
      <c r="I153" s="27">
        <v>200</v>
      </c>
      <c r="J153" s="27">
        <v>1593</v>
      </c>
      <c r="K153" s="27">
        <f t="shared" si="8"/>
        <v>651</v>
      </c>
      <c r="L153" s="28">
        <f t="shared" si="9"/>
        <v>0.2002664298401421</v>
      </c>
      <c r="M153" s="28">
        <f t="shared" si="10"/>
        <v>0.08880994671403197</v>
      </c>
      <c r="N153" s="29">
        <f t="shared" si="11"/>
        <v>0.28907637655417406</v>
      </c>
      <c r="T153" s="38"/>
    </row>
    <row r="154" spans="1:144" s="33" customFormat="1" ht="12.75">
      <c r="A154" s="30">
        <v>152</v>
      </c>
      <c r="B154" s="31"/>
      <c r="C154" s="32" t="s">
        <v>30</v>
      </c>
      <c r="D154" s="32"/>
      <c r="E154" s="32"/>
      <c r="G154" s="63">
        <f>SUM(G153)</f>
        <v>2252</v>
      </c>
      <c r="H154" s="34">
        <f>SUM(H153)</f>
        <v>451</v>
      </c>
      <c r="I154" s="34">
        <f>SUM(I153)</f>
        <v>200</v>
      </c>
      <c r="J154" s="34">
        <f>SUM(J153)</f>
        <v>1593</v>
      </c>
      <c r="K154" s="34">
        <f t="shared" si="8"/>
        <v>651</v>
      </c>
      <c r="L154" s="35">
        <f t="shared" si="9"/>
        <v>0.2002664298401421</v>
      </c>
      <c r="M154" s="35">
        <f t="shared" si="10"/>
        <v>0.08880994671403197</v>
      </c>
      <c r="N154" s="36">
        <f t="shared" si="11"/>
        <v>0.28907637655417406</v>
      </c>
      <c r="O154" s="26"/>
      <c r="P154" s="37"/>
      <c r="Q154"/>
      <c r="R154"/>
      <c r="S154" s="57"/>
      <c r="T154" s="57"/>
      <c r="U154" s="58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</row>
    <row r="155" spans="1:14" ht="12.75">
      <c r="A155" s="23">
        <v>153</v>
      </c>
      <c r="B155" s="24" t="s">
        <v>317</v>
      </c>
      <c r="C155" s="25" t="s">
        <v>318</v>
      </c>
      <c r="D155" s="25" t="s">
        <v>319</v>
      </c>
      <c r="E155" s="25" t="s">
        <v>320</v>
      </c>
      <c r="G155" s="50">
        <v>3009</v>
      </c>
      <c r="H155" s="27">
        <v>1218</v>
      </c>
      <c r="I155" s="27">
        <v>364</v>
      </c>
      <c r="J155" s="27">
        <v>1423</v>
      </c>
      <c r="K155" s="27">
        <f t="shared" si="8"/>
        <v>1582</v>
      </c>
      <c r="L155" s="28">
        <f t="shared" si="9"/>
        <v>0.4047856430707876</v>
      </c>
      <c r="M155" s="28">
        <f t="shared" si="10"/>
        <v>0.12097042206713193</v>
      </c>
      <c r="N155" s="29">
        <f t="shared" si="11"/>
        <v>0.5257560651379196</v>
      </c>
    </row>
    <row r="156" spans="1:19" ht="12.75">
      <c r="A156" s="23">
        <v>154</v>
      </c>
      <c r="B156" s="24" t="s">
        <v>317</v>
      </c>
      <c r="C156" s="25" t="s">
        <v>318</v>
      </c>
      <c r="D156" s="25" t="s">
        <v>321</v>
      </c>
      <c r="E156" s="25" t="s">
        <v>322</v>
      </c>
      <c r="G156" s="50">
        <v>700</v>
      </c>
      <c r="H156" s="27">
        <v>159</v>
      </c>
      <c r="I156" s="27">
        <v>101</v>
      </c>
      <c r="J156" s="27">
        <v>440</v>
      </c>
      <c r="K156" s="27">
        <f t="shared" si="8"/>
        <v>260</v>
      </c>
      <c r="L156" s="28">
        <f t="shared" si="9"/>
        <v>0.22714285714285715</v>
      </c>
      <c r="M156" s="28">
        <f t="shared" si="10"/>
        <v>0.1442857142857143</v>
      </c>
      <c r="N156" s="29">
        <f t="shared" si="11"/>
        <v>0.37142857142857144</v>
      </c>
      <c r="S156" s="57"/>
    </row>
    <row r="157" spans="1:14" ht="12.75">
      <c r="A157" s="23">
        <v>155</v>
      </c>
      <c r="B157" s="24" t="s">
        <v>317</v>
      </c>
      <c r="C157" s="25" t="s">
        <v>318</v>
      </c>
      <c r="D157" s="25" t="s">
        <v>323</v>
      </c>
      <c r="E157" s="25" t="s">
        <v>324</v>
      </c>
      <c r="G157" s="50">
        <v>408</v>
      </c>
      <c r="H157" s="27">
        <v>131</v>
      </c>
      <c r="I157" s="27">
        <v>56</v>
      </c>
      <c r="J157" s="27">
        <v>221</v>
      </c>
      <c r="K157" s="27">
        <f t="shared" si="8"/>
        <v>187</v>
      </c>
      <c r="L157" s="28">
        <f t="shared" si="9"/>
        <v>0.32107843137254904</v>
      </c>
      <c r="M157" s="28">
        <f t="shared" si="10"/>
        <v>0.13725490196078433</v>
      </c>
      <c r="N157" s="29">
        <f t="shared" si="11"/>
        <v>0.4583333333333333</v>
      </c>
    </row>
    <row r="158" spans="1:144" s="33" customFormat="1" ht="12.75">
      <c r="A158" s="30">
        <v>156</v>
      </c>
      <c r="B158" s="31"/>
      <c r="C158" s="32" t="s">
        <v>30</v>
      </c>
      <c r="D158" s="32"/>
      <c r="E158" s="32"/>
      <c r="G158" s="63">
        <f>SUM(G155:G157)</f>
        <v>4117</v>
      </c>
      <c r="H158" s="34">
        <f>SUM(H155:H157)</f>
        <v>1508</v>
      </c>
      <c r="I158" s="34">
        <f>SUM(I155:I157)</f>
        <v>521</v>
      </c>
      <c r="J158" s="34">
        <f>SUM(J155:J157)</f>
        <v>2084</v>
      </c>
      <c r="K158" s="34">
        <f t="shared" si="8"/>
        <v>2029</v>
      </c>
      <c r="L158" s="35">
        <f t="shared" si="9"/>
        <v>0.3662861306776779</v>
      </c>
      <c r="M158" s="35">
        <f t="shared" si="10"/>
        <v>0.12654845761476805</v>
      </c>
      <c r="N158" s="36">
        <f t="shared" si="11"/>
        <v>0.492834588292446</v>
      </c>
      <c r="O158" s="26"/>
      <c r="P158" s="37"/>
      <c r="Q158"/>
      <c r="R158"/>
      <c r="S158" s="25"/>
      <c r="T158" s="57"/>
      <c r="U158" s="58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</row>
    <row r="159" spans="1:14" ht="12.75">
      <c r="A159" s="23">
        <v>157</v>
      </c>
      <c r="B159" s="24" t="s">
        <v>325</v>
      </c>
      <c r="C159" s="25" t="s">
        <v>326</v>
      </c>
      <c r="D159" s="25" t="s">
        <v>327</v>
      </c>
      <c r="E159" s="25" t="s">
        <v>328</v>
      </c>
      <c r="G159" s="50">
        <v>5928</v>
      </c>
      <c r="H159" s="27">
        <v>2137</v>
      </c>
      <c r="I159" s="27">
        <v>600</v>
      </c>
      <c r="J159" s="27">
        <v>3169</v>
      </c>
      <c r="K159" s="27">
        <f t="shared" si="8"/>
        <v>2737</v>
      </c>
      <c r="L159" s="28">
        <f t="shared" si="9"/>
        <v>0.36049257759784076</v>
      </c>
      <c r="M159" s="28">
        <f t="shared" si="10"/>
        <v>0.10121457489878542</v>
      </c>
      <c r="N159" s="29">
        <f t="shared" si="11"/>
        <v>0.4617071524966262</v>
      </c>
    </row>
    <row r="160" spans="1:19" ht="12.75">
      <c r="A160" s="23">
        <v>158</v>
      </c>
      <c r="B160" s="24" t="s">
        <v>325</v>
      </c>
      <c r="C160" s="25" t="s">
        <v>326</v>
      </c>
      <c r="D160" s="25" t="s">
        <v>329</v>
      </c>
      <c r="E160" s="25" t="s">
        <v>330</v>
      </c>
      <c r="G160" s="50">
        <v>311</v>
      </c>
      <c r="H160" s="27">
        <v>109</v>
      </c>
      <c r="I160" s="27">
        <v>47</v>
      </c>
      <c r="J160" s="27">
        <v>155</v>
      </c>
      <c r="K160" s="27">
        <f t="shared" si="8"/>
        <v>156</v>
      </c>
      <c r="L160" s="28">
        <f t="shared" si="9"/>
        <v>0.3504823151125402</v>
      </c>
      <c r="M160" s="28">
        <f t="shared" si="10"/>
        <v>0.15112540192926044</v>
      </c>
      <c r="N160" s="29">
        <f t="shared" si="11"/>
        <v>0.5016077170418006</v>
      </c>
      <c r="S160" s="57"/>
    </row>
    <row r="161" spans="1:144" s="33" customFormat="1" ht="12.75">
      <c r="A161" s="30">
        <v>159</v>
      </c>
      <c r="B161" s="31"/>
      <c r="C161" s="32" t="s">
        <v>30</v>
      </c>
      <c r="D161" s="32"/>
      <c r="E161" s="32"/>
      <c r="G161" s="63">
        <f>SUM(G159:G160)</f>
        <v>6239</v>
      </c>
      <c r="H161" s="34">
        <f>SUM(H159:H160)</f>
        <v>2246</v>
      </c>
      <c r="I161" s="34">
        <f>SUM(I159:I160)</f>
        <v>647</v>
      </c>
      <c r="J161" s="34">
        <f>SUM(G161:I161)</f>
        <v>9132</v>
      </c>
      <c r="K161" s="34">
        <f t="shared" si="8"/>
        <v>2893</v>
      </c>
      <c r="L161" s="35">
        <f t="shared" si="9"/>
        <v>0.3599935887161404</v>
      </c>
      <c r="M161" s="35">
        <f t="shared" si="10"/>
        <v>0.10370251642891488</v>
      </c>
      <c r="N161" s="36">
        <f t="shared" si="11"/>
        <v>0.46369610514505527</v>
      </c>
      <c r="O161" s="26"/>
      <c r="P161" s="37"/>
      <c r="Q161"/>
      <c r="R161"/>
      <c r="S161" s="25"/>
      <c r="T161" s="57"/>
      <c r="U161" s="58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</row>
    <row r="162" spans="1:14" ht="12.75">
      <c r="A162" s="23">
        <v>160</v>
      </c>
      <c r="B162" s="24" t="s">
        <v>331</v>
      </c>
      <c r="C162" s="25" t="s">
        <v>332</v>
      </c>
      <c r="D162" s="25" t="s">
        <v>333</v>
      </c>
      <c r="E162" s="25" t="s">
        <v>334</v>
      </c>
      <c r="G162" s="50">
        <v>1493</v>
      </c>
      <c r="H162" s="27">
        <v>608</v>
      </c>
      <c r="I162" s="27">
        <v>180</v>
      </c>
      <c r="J162" s="27">
        <v>705</v>
      </c>
      <c r="K162" s="27">
        <f t="shared" si="8"/>
        <v>788</v>
      </c>
      <c r="L162" s="28">
        <f t="shared" si="9"/>
        <v>0.4072337575351641</v>
      </c>
      <c r="M162" s="28">
        <f t="shared" si="10"/>
        <v>0.12056262558606833</v>
      </c>
      <c r="N162" s="29">
        <f t="shared" si="11"/>
        <v>0.5277963831212324</v>
      </c>
    </row>
    <row r="163" spans="1:19" ht="12.75">
      <c r="A163" s="23">
        <v>161</v>
      </c>
      <c r="B163" s="24" t="s">
        <v>331</v>
      </c>
      <c r="C163" s="25" t="s">
        <v>332</v>
      </c>
      <c r="D163" s="25" t="s">
        <v>335</v>
      </c>
      <c r="E163" s="25" t="s">
        <v>336</v>
      </c>
      <c r="G163" s="50">
        <v>3046</v>
      </c>
      <c r="H163" s="27">
        <v>1688</v>
      </c>
      <c r="I163" s="27">
        <v>272</v>
      </c>
      <c r="J163" s="27">
        <v>1082</v>
      </c>
      <c r="K163" s="27">
        <f t="shared" si="8"/>
        <v>1960</v>
      </c>
      <c r="L163" s="28">
        <f t="shared" si="9"/>
        <v>0.5541694024950755</v>
      </c>
      <c r="M163" s="28">
        <f t="shared" si="10"/>
        <v>0.08929743926460933</v>
      </c>
      <c r="N163" s="29">
        <f t="shared" si="11"/>
        <v>0.6434668417596848</v>
      </c>
      <c r="S163" s="57"/>
    </row>
    <row r="164" spans="1:14" ht="12.75">
      <c r="A164" s="23">
        <v>162</v>
      </c>
      <c r="B164" s="24" t="s">
        <v>331</v>
      </c>
      <c r="C164" s="25" t="s">
        <v>332</v>
      </c>
      <c r="D164" s="25" t="s">
        <v>337</v>
      </c>
      <c r="E164" s="25" t="s">
        <v>338</v>
      </c>
      <c r="G164" s="50">
        <v>188</v>
      </c>
      <c r="H164" s="27">
        <v>66</v>
      </c>
      <c r="I164" s="27">
        <v>19</v>
      </c>
      <c r="J164" s="27">
        <v>102</v>
      </c>
      <c r="K164" s="27">
        <f t="shared" si="8"/>
        <v>85</v>
      </c>
      <c r="L164" s="28">
        <f t="shared" si="9"/>
        <v>0.35106382978723405</v>
      </c>
      <c r="M164" s="28">
        <f t="shared" si="10"/>
        <v>0.10106382978723404</v>
      </c>
      <c r="N164" s="29">
        <f t="shared" si="11"/>
        <v>0.4521276595744681</v>
      </c>
    </row>
    <row r="165" spans="1:14" ht="12.75">
      <c r="A165" s="23">
        <v>163</v>
      </c>
      <c r="B165" s="24" t="s">
        <v>331</v>
      </c>
      <c r="C165" s="25" t="s">
        <v>332</v>
      </c>
      <c r="D165" s="25" t="s">
        <v>339</v>
      </c>
      <c r="E165" s="25" t="s">
        <v>340</v>
      </c>
      <c r="G165" s="50">
        <v>543</v>
      </c>
      <c r="H165" s="27">
        <v>172</v>
      </c>
      <c r="I165" s="27">
        <v>58</v>
      </c>
      <c r="J165" s="27">
        <v>312</v>
      </c>
      <c r="K165" s="27">
        <f t="shared" si="8"/>
        <v>230</v>
      </c>
      <c r="L165" s="28">
        <f t="shared" si="9"/>
        <v>0.31675874769797424</v>
      </c>
      <c r="M165" s="28">
        <f t="shared" si="10"/>
        <v>0.10681399631675875</v>
      </c>
      <c r="N165" s="29">
        <f t="shared" si="11"/>
        <v>0.42357274401473294</v>
      </c>
    </row>
    <row r="166" spans="1:144" s="33" customFormat="1" ht="12.75">
      <c r="A166" s="30">
        <v>164</v>
      </c>
      <c r="B166" s="31"/>
      <c r="C166" s="32" t="s">
        <v>30</v>
      </c>
      <c r="D166" s="32"/>
      <c r="E166" s="32"/>
      <c r="G166" s="63">
        <f>SUM(G162:G165)</f>
        <v>5270</v>
      </c>
      <c r="H166" s="34">
        <f>SUM(H162:H165)</f>
        <v>2534</v>
      </c>
      <c r="I166" s="34">
        <f>SUM(I162:I165)</f>
        <v>529</v>
      </c>
      <c r="J166" s="34">
        <f>SUM(J162:J165)</f>
        <v>2201</v>
      </c>
      <c r="K166" s="34">
        <f t="shared" si="8"/>
        <v>3063</v>
      </c>
      <c r="L166" s="35">
        <f t="shared" si="9"/>
        <v>0.4808349146110057</v>
      </c>
      <c r="M166" s="35">
        <f t="shared" si="10"/>
        <v>0.10037950664136622</v>
      </c>
      <c r="N166" s="36">
        <f t="shared" si="11"/>
        <v>0.5812144212523719</v>
      </c>
      <c r="O166" s="26"/>
      <c r="P166" s="37"/>
      <c r="Q166"/>
      <c r="R166"/>
      <c r="S166" s="25"/>
      <c r="T166" s="57"/>
      <c r="U166" s="58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</row>
    <row r="167" spans="1:14" ht="12.75">
      <c r="A167" s="23">
        <v>165</v>
      </c>
      <c r="B167" s="24" t="s">
        <v>341</v>
      </c>
      <c r="C167" s="25" t="s">
        <v>342</v>
      </c>
      <c r="D167" s="25" t="s">
        <v>343</v>
      </c>
      <c r="E167" s="25" t="s">
        <v>344</v>
      </c>
      <c r="G167" s="50">
        <v>1458</v>
      </c>
      <c r="H167" s="27">
        <v>756</v>
      </c>
      <c r="I167" s="27">
        <v>101</v>
      </c>
      <c r="J167" s="27">
        <v>600</v>
      </c>
      <c r="K167" s="27">
        <f t="shared" si="8"/>
        <v>857</v>
      </c>
      <c r="L167" s="28">
        <f t="shared" si="9"/>
        <v>0.5185185185185185</v>
      </c>
      <c r="M167" s="28">
        <f t="shared" si="10"/>
        <v>0.06927297668038408</v>
      </c>
      <c r="N167" s="29">
        <f t="shared" si="11"/>
        <v>0.5877914951989026</v>
      </c>
    </row>
    <row r="168" spans="1:19" ht="12.75">
      <c r="A168" s="23">
        <v>166</v>
      </c>
      <c r="B168" s="24" t="s">
        <v>341</v>
      </c>
      <c r="C168" s="25" t="s">
        <v>342</v>
      </c>
      <c r="D168" s="25" t="s">
        <v>345</v>
      </c>
      <c r="E168" s="25" t="s">
        <v>346</v>
      </c>
      <c r="G168" s="50">
        <v>796</v>
      </c>
      <c r="H168" s="27">
        <v>512</v>
      </c>
      <c r="I168" s="27">
        <v>79</v>
      </c>
      <c r="J168" s="27">
        <v>205</v>
      </c>
      <c r="K168" s="27">
        <f t="shared" si="8"/>
        <v>591</v>
      </c>
      <c r="L168" s="28">
        <f t="shared" si="9"/>
        <v>0.6432160804020101</v>
      </c>
      <c r="M168" s="28">
        <f t="shared" si="10"/>
        <v>0.0992462311557789</v>
      </c>
      <c r="N168" s="29">
        <f t="shared" si="11"/>
        <v>0.742462311557789</v>
      </c>
      <c r="S168" s="57"/>
    </row>
    <row r="169" spans="1:14" ht="12.75">
      <c r="A169" s="23">
        <v>167</v>
      </c>
      <c r="B169" s="24" t="s">
        <v>341</v>
      </c>
      <c r="C169" s="25" t="s">
        <v>342</v>
      </c>
      <c r="D169" s="25" t="s">
        <v>347</v>
      </c>
      <c r="E169" s="25" t="s">
        <v>348</v>
      </c>
      <c r="G169" s="50">
        <v>211</v>
      </c>
      <c r="H169" s="27">
        <v>140</v>
      </c>
      <c r="I169" s="27">
        <v>25</v>
      </c>
      <c r="J169" s="27">
        <v>46</v>
      </c>
      <c r="K169" s="27">
        <f t="shared" si="8"/>
        <v>165</v>
      </c>
      <c r="L169" s="28">
        <f t="shared" si="9"/>
        <v>0.6635071090047393</v>
      </c>
      <c r="M169" s="28">
        <f t="shared" si="10"/>
        <v>0.11848341232227488</v>
      </c>
      <c r="N169" s="29">
        <f t="shared" si="11"/>
        <v>0.7819905213270142</v>
      </c>
    </row>
    <row r="170" spans="1:14" ht="12.75">
      <c r="A170" s="23">
        <v>168</v>
      </c>
      <c r="B170" s="24" t="s">
        <v>341</v>
      </c>
      <c r="C170" s="25" t="s">
        <v>342</v>
      </c>
      <c r="D170" s="25" t="s">
        <v>349</v>
      </c>
      <c r="E170" s="25" t="s">
        <v>350</v>
      </c>
      <c r="G170" s="50">
        <v>396</v>
      </c>
      <c r="H170" s="27">
        <v>114</v>
      </c>
      <c r="I170" s="27">
        <v>50</v>
      </c>
      <c r="J170" s="27">
        <v>232</v>
      </c>
      <c r="K170" s="27">
        <f t="shared" si="8"/>
        <v>164</v>
      </c>
      <c r="L170" s="28">
        <f t="shared" si="9"/>
        <v>0.2878787878787879</v>
      </c>
      <c r="M170" s="28">
        <f t="shared" si="10"/>
        <v>0.12626262626262627</v>
      </c>
      <c r="N170" s="29">
        <f t="shared" si="11"/>
        <v>0.41414141414141414</v>
      </c>
    </row>
    <row r="171" spans="1:14" ht="12.75">
      <c r="A171" s="23">
        <v>169</v>
      </c>
      <c r="B171" s="24" t="s">
        <v>341</v>
      </c>
      <c r="C171" s="25" t="s">
        <v>342</v>
      </c>
      <c r="D171" s="25" t="s">
        <v>351</v>
      </c>
      <c r="E171" s="25" t="s">
        <v>352</v>
      </c>
      <c r="G171" s="50">
        <v>184</v>
      </c>
      <c r="H171" s="27">
        <v>53</v>
      </c>
      <c r="I171" s="27">
        <v>29</v>
      </c>
      <c r="J171" s="27">
        <v>102</v>
      </c>
      <c r="K171" s="27">
        <f t="shared" si="8"/>
        <v>82</v>
      </c>
      <c r="L171" s="28">
        <f t="shared" si="9"/>
        <v>0.28804347826086957</v>
      </c>
      <c r="M171" s="28">
        <f t="shared" si="10"/>
        <v>0.15760869565217392</v>
      </c>
      <c r="N171" s="29">
        <f t="shared" si="11"/>
        <v>0.44565217391304346</v>
      </c>
    </row>
    <row r="172" spans="1:14" ht="12.75">
      <c r="A172" s="23">
        <v>170</v>
      </c>
      <c r="B172" s="24" t="s">
        <v>341</v>
      </c>
      <c r="C172" s="25" t="s">
        <v>342</v>
      </c>
      <c r="D172" s="25" t="s">
        <v>353</v>
      </c>
      <c r="E172" s="25" t="s">
        <v>354</v>
      </c>
      <c r="G172" s="50">
        <v>381</v>
      </c>
      <c r="H172" s="27">
        <v>84</v>
      </c>
      <c r="I172" s="27">
        <v>19</v>
      </c>
      <c r="J172" s="27">
        <v>278</v>
      </c>
      <c r="K172" s="27">
        <f t="shared" si="8"/>
        <v>103</v>
      </c>
      <c r="L172" s="28">
        <f t="shared" si="9"/>
        <v>0.2204724409448819</v>
      </c>
      <c r="M172" s="28">
        <f t="shared" si="10"/>
        <v>0.049868766404199474</v>
      </c>
      <c r="N172" s="29">
        <f t="shared" si="11"/>
        <v>0.27034120734908135</v>
      </c>
    </row>
    <row r="173" spans="1:144" s="33" customFormat="1" ht="12.75">
      <c r="A173" s="30">
        <v>171</v>
      </c>
      <c r="B173" s="31"/>
      <c r="C173" s="32" t="s">
        <v>30</v>
      </c>
      <c r="D173" s="32"/>
      <c r="E173" s="32"/>
      <c r="G173" s="63">
        <f>SUM(G167:G172)</f>
        <v>3426</v>
      </c>
      <c r="H173" s="34">
        <f>SUM(H167:H172)</f>
        <v>1659</v>
      </c>
      <c r="I173" s="34">
        <f>SUM(I167:I172)</f>
        <v>303</v>
      </c>
      <c r="J173" s="34">
        <f>SUM(J167:J172)</f>
        <v>1463</v>
      </c>
      <c r="K173" s="34">
        <f t="shared" si="8"/>
        <v>1962</v>
      </c>
      <c r="L173" s="35">
        <f t="shared" si="9"/>
        <v>0.4842381786339755</v>
      </c>
      <c r="M173" s="35">
        <f t="shared" si="10"/>
        <v>0.08844133099824869</v>
      </c>
      <c r="N173" s="36">
        <f t="shared" si="11"/>
        <v>0.5726795096322241</v>
      </c>
      <c r="O173" s="26"/>
      <c r="P173" s="37"/>
      <c r="Q173"/>
      <c r="R173"/>
      <c r="S173" s="25"/>
      <c r="T173" s="57"/>
      <c r="U173" s="58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</row>
    <row r="174" spans="1:14" ht="12.75">
      <c r="A174" s="23">
        <v>172</v>
      </c>
      <c r="B174" s="24" t="s">
        <v>355</v>
      </c>
      <c r="C174" s="25" t="s">
        <v>356</v>
      </c>
      <c r="D174" s="25" t="s">
        <v>357</v>
      </c>
      <c r="E174" s="25" t="s">
        <v>358</v>
      </c>
      <c r="G174" s="50">
        <v>263</v>
      </c>
      <c r="H174" s="27">
        <v>42</v>
      </c>
      <c r="I174" s="27">
        <v>20</v>
      </c>
      <c r="J174" s="27">
        <v>201</v>
      </c>
      <c r="K174" s="27">
        <f t="shared" si="8"/>
        <v>62</v>
      </c>
      <c r="L174" s="28">
        <f t="shared" si="9"/>
        <v>0.1596958174904943</v>
      </c>
      <c r="M174" s="28">
        <f t="shared" si="10"/>
        <v>0.07604562737642585</v>
      </c>
      <c r="N174" s="29">
        <f t="shared" si="11"/>
        <v>0.23574144486692014</v>
      </c>
    </row>
    <row r="175" spans="1:19" ht="12.75">
      <c r="A175" s="23">
        <v>173</v>
      </c>
      <c r="B175" s="24" t="s">
        <v>355</v>
      </c>
      <c r="C175" s="25" t="s">
        <v>356</v>
      </c>
      <c r="D175" s="25" t="s">
        <v>359</v>
      </c>
      <c r="E175" s="25" t="s">
        <v>360</v>
      </c>
      <c r="G175" s="50">
        <v>308</v>
      </c>
      <c r="H175" s="27">
        <v>36</v>
      </c>
      <c r="I175" s="27">
        <v>23</v>
      </c>
      <c r="J175" s="27">
        <v>245</v>
      </c>
      <c r="K175" s="27">
        <f t="shared" si="8"/>
        <v>59</v>
      </c>
      <c r="L175" s="28">
        <f t="shared" si="9"/>
        <v>0.11688311688311688</v>
      </c>
      <c r="M175" s="28">
        <f t="shared" si="10"/>
        <v>0.07467532467532467</v>
      </c>
      <c r="N175" s="29">
        <f t="shared" si="11"/>
        <v>0.19155844155844157</v>
      </c>
      <c r="S175" s="57"/>
    </row>
    <row r="176" spans="1:144" s="33" customFormat="1" ht="12.75">
      <c r="A176" s="30">
        <v>174</v>
      </c>
      <c r="B176" s="31"/>
      <c r="C176" s="32" t="s">
        <v>30</v>
      </c>
      <c r="D176" s="32"/>
      <c r="E176" s="32"/>
      <c r="G176" s="63">
        <f>SUM(G174:G175)</f>
        <v>571</v>
      </c>
      <c r="H176" s="34">
        <f>SUM(H174:H175)</f>
        <v>78</v>
      </c>
      <c r="I176" s="34">
        <f>SUM(I174:I175)</f>
        <v>43</v>
      </c>
      <c r="J176" s="34">
        <f>SUM(J174:J175)</f>
        <v>446</v>
      </c>
      <c r="K176" s="34">
        <f t="shared" si="8"/>
        <v>121</v>
      </c>
      <c r="L176" s="35">
        <f t="shared" si="9"/>
        <v>0.13660245183887915</v>
      </c>
      <c r="M176" s="35">
        <f t="shared" si="10"/>
        <v>0.07530647985989491</v>
      </c>
      <c r="N176" s="36">
        <f t="shared" si="11"/>
        <v>0.2119089316987741</v>
      </c>
      <c r="O176" s="26"/>
      <c r="P176" s="37"/>
      <c r="Q176"/>
      <c r="R176"/>
      <c r="S176" s="25"/>
      <c r="T176" s="57"/>
      <c r="U176" s="58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</row>
    <row r="177" spans="1:14" ht="12.75">
      <c r="A177" s="23">
        <v>175</v>
      </c>
      <c r="B177" s="24" t="s">
        <v>361</v>
      </c>
      <c r="C177" s="25" t="s">
        <v>362</v>
      </c>
      <c r="D177" s="25" t="s">
        <v>363</v>
      </c>
      <c r="E177" s="25" t="s">
        <v>364</v>
      </c>
      <c r="G177" s="50">
        <v>1255</v>
      </c>
      <c r="H177" s="27">
        <v>168</v>
      </c>
      <c r="I177" s="27">
        <v>78</v>
      </c>
      <c r="J177" s="27">
        <v>1000</v>
      </c>
      <c r="K177" s="27">
        <f t="shared" si="8"/>
        <v>246</v>
      </c>
      <c r="L177" s="28">
        <f t="shared" si="9"/>
        <v>0.13386454183266933</v>
      </c>
      <c r="M177" s="28">
        <f t="shared" si="10"/>
        <v>0.062151394422310755</v>
      </c>
      <c r="N177" s="29">
        <f t="shared" si="11"/>
        <v>0.19601593625498007</v>
      </c>
    </row>
    <row r="178" spans="1:19" ht="12.75">
      <c r="A178" s="23">
        <v>176</v>
      </c>
      <c r="B178" s="24" t="s">
        <v>361</v>
      </c>
      <c r="C178" s="25" t="s">
        <v>362</v>
      </c>
      <c r="D178" s="25" t="s">
        <v>365</v>
      </c>
      <c r="E178" s="25" t="s">
        <v>366</v>
      </c>
      <c r="G178" s="50">
        <v>569</v>
      </c>
      <c r="H178" s="27">
        <v>168</v>
      </c>
      <c r="I178" s="27">
        <v>66</v>
      </c>
      <c r="J178" s="27">
        <v>331</v>
      </c>
      <c r="K178" s="27">
        <f t="shared" si="8"/>
        <v>234</v>
      </c>
      <c r="L178" s="28">
        <f t="shared" si="9"/>
        <v>0.29525483304042177</v>
      </c>
      <c r="M178" s="28">
        <f t="shared" si="10"/>
        <v>0.11599297012302284</v>
      </c>
      <c r="N178" s="29">
        <f t="shared" si="11"/>
        <v>0.4112478031634446</v>
      </c>
      <c r="S178" s="57"/>
    </row>
    <row r="179" spans="1:144" s="33" customFormat="1" ht="12.75">
      <c r="A179" s="30">
        <v>177</v>
      </c>
      <c r="B179" s="31"/>
      <c r="C179" s="32" t="s">
        <v>30</v>
      </c>
      <c r="D179" s="32"/>
      <c r="E179" s="32"/>
      <c r="G179" s="63">
        <f>SUM(G177:G178)</f>
        <v>1824</v>
      </c>
      <c r="H179" s="34">
        <f>SUM(H177:H178)</f>
        <v>336</v>
      </c>
      <c r="I179" s="34">
        <f>SUM(I177:I178)</f>
        <v>144</v>
      </c>
      <c r="J179" s="34">
        <f>SUM(J177:J178)</f>
        <v>1331</v>
      </c>
      <c r="K179" s="34">
        <f t="shared" si="8"/>
        <v>480</v>
      </c>
      <c r="L179" s="35">
        <f t="shared" si="9"/>
        <v>0.18421052631578946</v>
      </c>
      <c r="M179" s="35">
        <f t="shared" si="10"/>
        <v>0.07894736842105263</v>
      </c>
      <c r="N179" s="36">
        <f t="shared" si="11"/>
        <v>0.2631578947368421</v>
      </c>
      <c r="O179" s="26"/>
      <c r="P179" s="37"/>
      <c r="Q179"/>
      <c r="R179"/>
      <c r="S179" s="25"/>
      <c r="T179" s="57"/>
      <c r="U179" s="58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</row>
    <row r="180" spans="1:14" ht="12.75">
      <c r="A180" s="23">
        <v>178</v>
      </c>
      <c r="B180" s="24" t="s">
        <v>367</v>
      </c>
      <c r="C180" s="25" t="s">
        <v>368</v>
      </c>
      <c r="D180" s="25" t="s">
        <v>369</v>
      </c>
      <c r="E180" s="25" t="s">
        <v>370</v>
      </c>
      <c r="G180" s="50">
        <v>574</v>
      </c>
      <c r="H180" s="27">
        <v>178</v>
      </c>
      <c r="I180" s="27">
        <v>51</v>
      </c>
      <c r="J180" s="27">
        <v>345</v>
      </c>
      <c r="K180" s="27">
        <f t="shared" si="8"/>
        <v>229</v>
      </c>
      <c r="L180" s="28">
        <f t="shared" si="9"/>
        <v>0.31010452961672474</v>
      </c>
      <c r="M180" s="28">
        <f t="shared" si="10"/>
        <v>0.08885017421602788</v>
      </c>
      <c r="N180" s="29">
        <f t="shared" si="11"/>
        <v>0.3989547038327526</v>
      </c>
    </row>
    <row r="181" spans="1:19" ht="12.75">
      <c r="A181" s="23">
        <v>179</v>
      </c>
      <c r="B181" s="24" t="s">
        <v>367</v>
      </c>
      <c r="C181" s="25" t="s">
        <v>368</v>
      </c>
      <c r="D181" s="25" t="s">
        <v>371</v>
      </c>
      <c r="E181" s="25" t="s">
        <v>372</v>
      </c>
      <c r="G181" s="50">
        <v>286</v>
      </c>
      <c r="H181" s="27">
        <v>69</v>
      </c>
      <c r="I181" s="27">
        <v>37</v>
      </c>
      <c r="J181" s="27">
        <v>180</v>
      </c>
      <c r="K181" s="27">
        <f t="shared" si="8"/>
        <v>106</v>
      </c>
      <c r="L181" s="28">
        <f t="shared" si="9"/>
        <v>0.24125874125874125</v>
      </c>
      <c r="M181" s="28">
        <f t="shared" si="10"/>
        <v>0.12937062937062938</v>
      </c>
      <c r="N181" s="29">
        <f t="shared" si="11"/>
        <v>0.3706293706293706</v>
      </c>
      <c r="S181" s="57"/>
    </row>
    <row r="182" spans="1:144" s="33" customFormat="1" ht="12.75">
      <c r="A182" s="30">
        <v>180</v>
      </c>
      <c r="B182" s="31"/>
      <c r="C182" s="32" t="s">
        <v>30</v>
      </c>
      <c r="D182" s="32"/>
      <c r="E182" s="32"/>
      <c r="G182" s="63">
        <f>SUM(G180:G181)</f>
        <v>860</v>
      </c>
      <c r="H182" s="34">
        <f>SUM(H180:H181)</f>
        <v>247</v>
      </c>
      <c r="I182" s="34">
        <f>SUM(I180:I181)</f>
        <v>88</v>
      </c>
      <c r="J182" s="34">
        <f>SUM(J180:J181)</f>
        <v>525</v>
      </c>
      <c r="K182" s="34">
        <f t="shared" si="8"/>
        <v>335</v>
      </c>
      <c r="L182" s="35">
        <f t="shared" si="9"/>
        <v>0.2872093023255814</v>
      </c>
      <c r="M182" s="35">
        <f t="shared" si="10"/>
        <v>0.10232558139534884</v>
      </c>
      <c r="N182" s="36">
        <f t="shared" si="11"/>
        <v>0.38953488372093026</v>
      </c>
      <c r="O182" s="26"/>
      <c r="P182" s="37"/>
      <c r="Q182"/>
      <c r="R182"/>
      <c r="S182" s="25"/>
      <c r="T182" s="57"/>
      <c r="U182" s="58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</row>
    <row r="183" spans="1:14" ht="12.75">
      <c r="A183" s="23">
        <v>181</v>
      </c>
      <c r="B183" s="24" t="s">
        <v>373</v>
      </c>
      <c r="C183" s="25" t="s">
        <v>374</v>
      </c>
      <c r="D183" s="25" t="s">
        <v>375</v>
      </c>
      <c r="E183" s="25" t="s">
        <v>376</v>
      </c>
      <c r="G183" s="50">
        <v>1555</v>
      </c>
      <c r="H183" s="27">
        <v>48</v>
      </c>
      <c r="I183" s="27">
        <v>54</v>
      </c>
      <c r="J183" s="27">
        <v>1453</v>
      </c>
      <c r="K183" s="27">
        <f t="shared" si="8"/>
        <v>102</v>
      </c>
      <c r="L183" s="28">
        <f t="shared" si="9"/>
        <v>0.030868167202572346</v>
      </c>
      <c r="M183" s="28">
        <f t="shared" si="10"/>
        <v>0.03472668810289389</v>
      </c>
      <c r="N183" s="29">
        <f t="shared" si="11"/>
        <v>0.06559485530546624</v>
      </c>
    </row>
    <row r="184" spans="1:144" s="33" customFormat="1" ht="12.75">
      <c r="A184" s="30">
        <v>182</v>
      </c>
      <c r="B184" s="31"/>
      <c r="C184" s="32" t="s">
        <v>30</v>
      </c>
      <c r="D184" s="32"/>
      <c r="E184" s="32"/>
      <c r="G184" s="63">
        <f>SUM(G183)</f>
        <v>1555</v>
      </c>
      <c r="H184" s="34">
        <f>SUM(H183)</f>
        <v>48</v>
      </c>
      <c r="I184" s="34">
        <f>SUM(I183)</f>
        <v>54</v>
      </c>
      <c r="J184" s="34">
        <f>SUM(J183)</f>
        <v>1453</v>
      </c>
      <c r="K184" s="34">
        <f t="shared" si="8"/>
        <v>102</v>
      </c>
      <c r="L184" s="35">
        <f t="shared" si="9"/>
        <v>0.030868167202572346</v>
      </c>
      <c r="M184" s="35">
        <f t="shared" si="10"/>
        <v>0.03472668810289389</v>
      </c>
      <c r="N184" s="36">
        <f t="shared" si="11"/>
        <v>0.06559485530546624</v>
      </c>
      <c r="O184" s="26"/>
      <c r="P184" s="37"/>
      <c r="Q184"/>
      <c r="R184"/>
      <c r="S184" s="25"/>
      <c r="T184" s="57"/>
      <c r="U184" s="58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</row>
    <row r="185" spans="1:19" ht="12.75">
      <c r="A185" s="23">
        <v>183</v>
      </c>
      <c r="B185" s="24" t="s">
        <v>377</v>
      </c>
      <c r="C185" s="25" t="s">
        <v>378</v>
      </c>
      <c r="D185" s="25" t="s">
        <v>379</v>
      </c>
      <c r="E185" s="25" t="s">
        <v>380</v>
      </c>
      <c r="G185" s="50">
        <v>255</v>
      </c>
      <c r="H185" s="27">
        <v>130</v>
      </c>
      <c r="I185" s="27">
        <v>19</v>
      </c>
      <c r="J185" s="27">
        <v>106</v>
      </c>
      <c r="K185" s="27">
        <f t="shared" si="8"/>
        <v>149</v>
      </c>
      <c r="L185" s="28">
        <f t="shared" si="9"/>
        <v>0.5098039215686274</v>
      </c>
      <c r="M185" s="28">
        <f t="shared" si="10"/>
        <v>0.07450980392156863</v>
      </c>
      <c r="N185" s="29">
        <f t="shared" si="11"/>
        <v>0.5843137254901961</v>
      </c>
      <c r="S185" s="57"/>
    </row>
    <row r="186" spans="1:14" ht="12.75">
      <c r="A186" s="23">
        <v>184</v>
      </c>
      <c r="B186" s="24" t="s">
        <v>377</v>
      </c>
      <c r="C186" s="25" t="s">
        <v>378</v>
      </c>
      <c r="D186" s="25" t="s">
        <v>381</v>
      </c>
      <c r="E186" s="25" t="s">
        <v>382</v>
      </c>
      <c r="G186" s="50">
        <v>1589</v>
      </c>
      <c r="H186" s="27">
        <v>834</v>
      </c>
      <c r="I186" s="27">
        <v>157</v>
      </c>
      <c r="J186" s="27">
        <v>598</v>
      </c>
      <c r="K186" s="27">
        <f t="shared" si="8"/>
        <v>991</v>
      </c>
      <c r="L186" s="28">
        <f t="shared" si="9"/>
        <v>0.5248584015103839</v>
      </c>
      <c r="M186" s="28">
        <f t="shared" si="10"/>
        <v>0.0988042794210195</v>
      </c>
      <c r="N186" s="29">
        <f t="shared" si="11"/>
        <v>0.6236626809314034</v>
      </c>
    </row>
    <row r="187" spans="1:19" ht="12.75">
      <c r="A187" s="23">
        <v>185</v>
      </c>
      <c r="B187" s="24" t="s">
        <v>377</v>
      </c>
      <c r="C187" s="25" t="s">
        <v>378</v>
      </c>
      <c r="D187" s="25" t="s">
        <v>383</v>
      </c>
      <c r="E187" s="25" t="s">
        <v>384</v>
      </c>
      <c r="G187" s="50">
        <v>295</v>
      </c>
      <c r="H187" s="27">
        <v>161</v>
      </c>
      <c r="I187" s="27">
        <v>37</v>
      </c>
      <c r="J187" s="27">
        <v>97</v>
      </c>
      <c r="K187" s="27">
        <f t="shared" si="8"/>
        <v>198</v>
      </c>
      <c r="L187" s="28">
        <f t="shared" si="9"/>
        <v>0.5457627118644067</v>
      </c>
      <c r="M187" s="28">
        <f t="shared" si="10"/>
        <v>0.12542372881355932</v>
      </c>
      <c r="N187" s="29">
        <f t="shared" si="11"/>
        <v>0.6711864406779661</v>
      </c>
      <c r="S187" s="57"/>
    </row>
    <row r="188" spans="1:14" ht="12.75">
      <c r="A188" s="23">
        <v>186</v>
      </c>
      <c r="B188" s="24" t="s">
        <v>377</v>
      </c>
      <c r="C188" s="25" t="s">
        <v>378</v>
      </c>
      <c r="D188" s="25" t="s">
        <v>385</v>
      </c>
      <c r="E188" s="25" t="s">
        <v>386</v>
      </c>
      <c r="G188" s="50">
        <v>274</v>
      </c>
      <c r="H188" s="27">
        <v>98</v>
      </c>
      <c r="I188" s="27">
        <v>43</v>
      </c>
      <c r="J188" s="27">
        <v>133</v>
      </c>
      <c r="K188" s="27">
        <f t="shared" si="8"/>
        <v>141</v>
      </c>
      <c r="L188" s="28">
        <f t="shared" si="9"/>
        <v>0.35766423357664234</v>
      </c>
      <c r="M188" s="28">
        <f t="shared" si="10"/>
        <v>0.15693430656934307</v>
      </c>
      <c r="N188" s="29">
        <f t="shared" si="11"/>
        <v>0.5145985401459854</v>
      </c>
    </row>
    <row r="189" spans="1:144" s="33" customFormat="1" ht="12.75">
      <c r="A189" s="30">
        <v>187</v>
      </c>
      <c r="B189" s="31"/>
      <c r="C189" s="32" t="s">
        <v>30</v>
      </c>
      <c r="D189" s="32"/>
      <c r="E189" s="32"/>
      <c r="G189" s="63">
        <f>SUM(G185:G188)</f>
        <v>2413</v>
      </c>
      <c r="H189" s="34">
        <f>SUM(H185:H188)</f>
        <v>1223</v>
      </c>
      <c r="I189" s="34">
        <f>SUM(I185:I188)</f>
        <v>256</v>
      </c>
      <c r="J189" s="34">
        <f>SUM(J185:J188)</f>
        <v>934</v>
      </c>
      <c r="K189" s="34">
        <f t="shared" si="8"/>
        <v>1479</v>
      </c>
      <c r="L189" s="35">
        <f t="shared" si="9"/>
        <v>0.5068379610443431</v>
      </c>
      <c r="M189" s="35">
        <f t="shared" si="10"/>
        <v>0.10609200165768752</v>
      </c>
      <c r="N189" s="36">
        <f t="shared" si="11"/>
        <v>0.6129299627020307</v>
      </c>
      <c r="O189" s="26"/>
      <c r="P189" s="37"/>
      <c r="Q189"/>
      <c r="R189"/>
      <c r="S189" s="25"/>
      <c r="T189" s="57"/>
      <c r="U189" s="58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</row>
    <row r="190" spans="1:14" ht="12.75">
      <c r="A190" s="23">
        <v>188</v>
      </c>
      <c r="B190" s="24" t="s">
        <v>387</v>
      </c>
      <c r="C190" s="25" t="s">
        <v>388</v>
      </c>
      <c r="D190" s="25" t="s">
        <v>389</v>
      </c>
      <c r="E190" s="25" t="s">
        <v>390</v>
      </c>
      <c r="G190" s="50">
        <v>17121</v>
      </c>
      <c r="H190" s="27">
        <v>9424</v>
      </c>
      <c r="I190" s="27">
        <v>2199</v>
      </c>
      <c r="J190" s="27">
        <v>5497</v>
      </c>
      <c r="K190" s="27">
        <f t="shared" si="8"/>
        <v>11623</v>
      </c>
      <c r="L190" s="28">
        <f t="shared" si="9"/>
        <v>0.5504351381344548</v>
      </c>
      <c r="M190" s="28">
        <f t="shared" si="10"/>
        <v>0.12843875941825827</v>
      </c>
      <c r="N190" s="29">
        <f t="shared" si="11"/>
        <v>0.678873897552713</v>
      </c>
    </row>
    <row r="191" spans="1:20" ht="12.75">
      <c r="A191" s="23">
        <v>189</v>
      </c>
      <c r="B191" s="24" t="s">
        <v>387</v>
      </c>
      <c r="C191" s="25" t="s">
        <v>388</v>
      </c>
      <c r="D191" s="25" t="s">
        <v>391</v>
      </c>
      <c r="E191" s="25" t="s">
        <v>392</v>
      </c>
      <c r="G191" s="50">
        <v>8528</v>
      </c>
      <c r="H191" s="27">
        <v>2119</v>
      </c>
      <c r="I191" s="27">
        <v>849</v>
      </c>
      <c r="J191" s="27">
        <v>5559</v>
      </c>
      <c r="K191" s="27">
        <f t="shared" si="8"/>
        <v>2968</v>
      </c>
      <c r="L191" s="28">
        <f t="shared" si="9"/>
        <v>0.24847560975609756</v>
      </c>
      <c r="M191" s="28">
        <f t="shared" si="10"/>
        <v>0.09955440900562852</v>
      </c>
      <c r="N191" s="29">
        <f t="shared" si="11"/>
        <v>0.34803001876172607</v>
      </c>
      <c r="T191" s="38"/>
    </row>
    <row r="192" spans="1:144" s="33" customFormat="1" ht="12.75">
      <c r="A192" s="30">
        <v>190</v>
      </c>
      <c r="B192" s="31"/>
      <c r="C192" s="32" t="s">
        <v>30</v>
      </c>
      <c r="D192" s="32"/>
      <c r="E192" s="32"/>
      <c r="G192" s="63">
        <f>SUM(G190:G191)</f>
        <v>25649</v>
      </c>
      <c r="H192" s="34">
        <f>SUM(H190:H191)</f>
        <v>11543</v>
      </c>
      <c r="I192" s="34">
        <f>SUM(I190:I191)</f>
        <v>3048</v>
      </c>
      <c r="J192" s="34">
        <f>SUM(J190:J191)</f>
        <v>11056</v>
      </c>
      <c r="K192" s="34">
        <f t="shared" si="8"/>
        <v>14591</v>
      </c>
      <c r="L192" s="35">
        <f t="shared" si="9"/>
        <v>0.4500370384810324</v>
      </c>
      <c r="M192" s="35">
        <f t="shared" si="10"/>
        <v>0.11883504230184412</v>
      </c>
      <c r="N192" s="36">
        <f t="shared" si="11"/>
        <v>0.5688720807828765</v>
      </c>
      <c r="O192" s="26"/>
      <c r="P192" s="37"/>
      <c r="Q192"/>
      <c r="R192"/>
      <c r="S192" s="57"/>
      <c r="T192" s="57"/>
      <c r="U192" s="58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</row>
    <row r="193" spans="1:14" ht="12.75">
      <c r="A193" s="23">
        <v>191</v>
      </c>
      <c r="B193" s="24" t="s">
        <v>393</v>
      </c>
      <c r="C193" s="25" t="s">
        <v>394</v>
      </c>
      <c r="D193" s="25" t="s">
        <v>395</v>
      </c>
      <c r="E193" s="25" t="s">
        <v>396</v>
      </c>
      <c r="G193" s="50">
        <v>631</v>
      </c>
      <c r="H193" s="27">
        <v>103</v>
      </c>
      <c r="I193" s="27">
        <v>43</v>
      </c>
      <c r="J193" s="27">
        <v>485</v>
      </c>
      <c r="K193" s="27">
        <f t="shared" si="8"/>
        <v>146</v>
      </c>
      <c r="L193" s="28">
        <f t="shared" si="9"/>
        <v>0.16323296354992076</v>
      </c>
      <c r="M193" s="28">
        <f t="shared" si="10"/>
        <v>0.06814580031695722</v>
      </c>
      <c r="N193" s="29">
        <f t="shared" si="11"/>
        <v>0.23137876386687797</v>
      </c>
    </row>
    <row r="194" spans="1:14" ht="12.75">
      <c r="A194" s="23">
        <v>192</v>
      </c>
      <c r="B194" s="24" t="s">
        <v>393</v>
      </c>
      <c r="C194" s="25" t="s">
        <v>394</v>
      </c>
      <c r="D194" s="25" t="s">
        <v>397</v>
      </c>
      <c r="E194" s="25" t="s">
        <v>398</v>
      </c>
      <c r="G194" s="50">
        <v>444</v>
      </c>
      <c r="H194" s="27">
        <v>49</v>
      </c>
      <c r="I194" s="27">
        <v>23</v>
      </c>
      <c r="J194" s="27">
        <v>372</v>
      </c>
      <c r="K194" s="27">
        <f t="shared" si="8"/>
        <v>72</v>
      </c>
      <c r="L194" s="28">
        <f t="shared" si="9"/>
        <v>0.11036036036036036</v>
      </c>
      <c r="M194" s="28">
        <f t="shared" si="10"/>
        <v>0.0518018018018018</v>
      </c>
      <c r="N194" s="29">
        <f t="shared" si="11"/>
        <v>0.16216216216216217</v>
      </c>
    </row>
    <row r="195" spans="1:144" s="33" customFormat="1" ht="12.75">
      <c r="A195" s="30">
        <v>193</v>
      </c>
      <c r="B195" s="31"/>
      <c r="C195" s="32" t="s">
        <v>30</v>
      </c>
      <c r="D195" s="32"/>
      <c r="E195" s="32"/>
      <c r="G195" s="63">
        <f>SUM(G193:G194)</f>
        <v>1075</v>
      </c>
      <c r="H195" s="34">
        <f>SUM(H193:H194)</f>
        <v>152</v>
      </c>
      <c r="I195" s="34">
        <f>SUM(I193:I194)</f>
        <v>66</v>
      </c>
      <c r="J195" s="34">
        <f>SUM(J193:J194)</f>
        <v>857</v>
      </c>
      <c r="K195" s="34">
        <f t="shared" si="8"/>
        <v>218</v>
      </c>
      <c r="L195" s="35">
        <f t="shared" si="9"/>
        <v>0.1413953488372093</v>
      </c>
      <c r="M195" s="35">
        <f t="shared" si="10"/>
        <v>0.061395348837209304</v>
      </c>
      <c r="N195" s="36">
        <f t="shared" si="11"/>
        <v>0.2027906976744186</v>
      </c>
      <c r="O195" s="26"/>
      <c r="P195" s="37"/>
      <c r="Q195"/>
      <c r="R195"/>
      <c r="S195" s="57"/>
      <c r="T195" s="57"/>
      <c r="U195" s="58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</row>
    <row r="196" spans="1:14" ht="12.75">
      <c r="A196" s="23">
        <v>194</v>
      </c>
      <c r="B196" s="24" t="s">
        <v>399</v>
      </c>
      <c r="C196" s="25" t="s">
        <v>400</v>
      </c>
      <c r="D196" s="25" t="s">
        <v>401</v>
      </c>
      <c r="E196" s="25" t="s">
        <v>402</v>
      </c>
      <c r="G196" s="50">
        <v>622</v>
      </c>
      <c r="H196" s="27">
        <v>299</v>
      </c>
      <c r="I196" s="27">
        <v>114</v>
      </c>
      <c r="J196" s="27">
        <v>209</v>
      </c>
      <c r="K196" s="27">
        <f t="shared" si="8"/>
        <v>413</v>
      </c>
      <c r="L196" s="28">
        <f t="shared" si="9"/>
        <v>0.4807073954983923</v>
      </c>
      <c r="M196" s="28">
        <f t="shared" si="10"/>
        <v>0.1832797427652733</v>
      </c>
      <c r="N196" s="29">
        <f t="shared" si="11"/>
        <v>0.6639871382636656</v>
      </c>
    </row>
    <row r="197" spans="1:14" ht="12.75">
      <c r="A197" s="23">
        <v>195</v>
      </c>
      <c r="B197" s="24" t="s">
        <v>399</v>
      </c>
      <c r="C197" s="25" t="s">
        <v>400</v>
      </c>
      <c r="D197" s="25" t="s">
        <v>403</v>
      </c>
      <c r="E197" s="25" t="s">
        <v>404</v>
      </c>
      <c r="G197" s="50">
        <v>1146</v>
      </c>
      <c r="H197" s="27">
        <v>582</v>
      </c>
      <c r="I197" s="27">
        <v>120</v>
      </c>
      <c r="J197" s="27">
        <v>441</v>
      </c>
      <c r="K197" s="27">
        <f aca="true" t="shared" si="12" ref="K197:K244">H197+I197</f>
        <v>702</v>
      </c>
      <c r="L197" s="28">
        <f aca="true" t="shared" si="13" ref="L197:L245">H197/G197</f>
        <v>0.5078534031413613</v>
      </c>
      <c r="M197" s="28">
        <f aca="true" t="shared" si="14" ref="M197:M245">I197/G197</f>
        <v>0.10471204188481675</v>
      </c>
      <c r="N197" s="29">
        <f aca="true" t="shared" si="15" ref="N197:N245">K197/G197</f>
        <v>0.612565445026178</v>
      </c>
    </row>
    <row r="198" spans="1:19" ht="12.75">
      <c r="A198" s="23">
        <v>196</v>
      </c>
      <c r="B198" s="24" t="s">
        <v>399</v>
      </c>
      <c r="C198" s="25" t="s">
        <v>400</v>
      </c>
      <c r="D198" s="25" t="s">
        <v>405</v>
      </c>
      <c r="E198" s="25" t="s">
        <v>406</v>
      </c>
      <c r="G198" s="50">
        <v>464</v>
      </c>
      <c r="H198" s="27">
        <v>149</v>
      </c>
      <c r="I198" s="27">
        <v>55</v>
      </c>
      <c r="J198" s="27">
        <v>260</v>
      </c>
      <c r="K198" s="27">
        <f t="shared" si="12"/>
        <v>204</v>
      </c>
      <c r="L198" s="28">
        <f t="shared" si="13"/>
        <v>0.32112068965517243</v>
      </c>
      <c r="M198" s="28">
        <f t="shared" si="14"/>
        <v>0.11853448275862069</v>
      </c>
      <c r="N198" s="29">
        <f t="shared" si="15"/>
        <v>0.4396551724137931</v>
      </c>
      <c r="S198" s="57"/>
    </row>
    <row r="199" spans="1:144" s="33" customFormat="1" ht="12.75">
      <c r="A199" s="30">
        <v>197</v>
      </c>
      <c r="B199" s="31"/>
      <c r="C199" s="32" t="s">
        <v>30</v>
      </c>
      <c r="D199" s="32"/>
      <c r="E199" s="32"/>
      <c r="G199" s="63">
        <f>SUM(G196:G198)</f>
        <v>2232</v>
      </c>
      <c r="H199" s="34">
        <f>SUM(H196:H198)</f>
        <v>1030</v>
      </c>
      <c r="I199" s="34">
        <f>SUM(I196:I198)</f>
        <v>289</v>
      </c>
      <c r="J199" s="34">
        <f>SUM(J196:J198)</f>
        <v>910</v>
      </c>
      <c r="K199" s="34">
        <f t="shared" si="12"/>
        <v>1319</v>
      </c>
      <c r="L199" s="35">
        <f t="shared" si="13"/>
        <v>0.4614695340501792</v>
      </c>
      <c r="M199" s="35">
        <f t="shared" si="14"/>
        <v>0.12948028673835124</v>
      </c>
      <c r="N199" s="36">
        <f t="shared" si="15"/>
        <v>0.5909498207885304</v>
      </c>
      <c r="O199" s="26"/>
      <c r="P199" s="37"/>
      <c r="Q199"/>
      <c r="R199"/>
      <c r="S199" s="25"/>
      <c r="T199" s="57"/>
      <c r="U199" s="58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</row>
    <row r="200" spans="1:14" ht="12.75">
      <c r="A200" s="23">
        <v>198</v>
      </c>
      <c r="B200" s="24" t="s">
        <v>407</v>
      </c>
      <c r="C200" s="25" t="s">
        <v>408</v>
      </c>
      <c r="D200" s="25" t="s">
        <v>409</v>
      </c>
      <c r="E200" s="25" t="s">
        <v>410</v>
      </c>
      <c r="G200" s="50">
        <v>421</v>
      </c>
      <c r="H200" s="27">
        <v>52</v>
      </c>
      <c r="I200" s="27">
        <v>43</v>
      </c>
      <c r="J200" s="27">
        <v>325</v>
      </c>
      <c r="K200" s="27">
        <f t="shared" si="12"/>
        <v>95</v>
      </c>
      <c r="L200" s="28">
        <f t="shared" si="13"/>
        <v>0.12351543942992874</v>
      </c>
      <c r="M200" s="28">
        <f t="shared" si="14"/>
        <v>0.1021377672209026</v>
      </c>
      <c r="N200" s="29">
        <f t="shared" si="15"/>
        <v>0.22565320665083136</v>
      </c>
    </row>
    <row r="201" spans="1:14" ht="12.75">
      <c r="A201" s="23">
        <v>199</v>
      </c>
      <c r="B201" s="24" t="s">
        <v>407</v>
      </c>
      <c r="C201" s="25" t="s">
        <v>408</v>
      </c>
      <c r="D201" s="25" t="s">
        <v>411</v>
      </c>
      <c r="E201" s="25" t="s">
        <v>412</v>
      </c>
      <c r="G201" s="50">
        <v>2021</v>
      </c>
      <c r="H201" s="27">
        <v>90</v>
      </c>
      <c r="I201" s="27">
        <v>50</v>
      </c>
      <c r="J201" s="27">
        <v>1879</v>
      </c>
      <c r="K201" s="27">
        <f t="shared" si="12"/>
        <v>140</v>
      </c>
      <c r="L201" s="28">
        <f t="shared" si="13"/>
        <v>0.044532409698169226</v>
      </c>
      <c r="M201" s="28">
        <f t="shared" si="14"/>
        <v>0.024740227610094014</v>
      </c>
      <c r="N201" s="29">
        <f t="shared" si="15"/>
        <v>0.06927263730826323</v>
      </c>
    </row>
    <row r="202" spans="1:19" ht="12.75">
      <c r="A202" s="23">
        <v>200</v>
      </c>
      <c r="B202" s="24" t="s">
        <v>407</v>
      </c>
      <c r="C202" s="25" t="s">
        <v>408</v>
      </c>
      <c r="D202" s="25" t="s">
        <v>413</v>
      </c>
      <c r="E202" s="25" t="s">
        <v>414</v>
      </c>
      <c r="G202" s="50">
        <v>412</v>
      </c>
      <c r="H202" s="27">
        <v>56</v>
      </c>
      <c r="I202" s="27">
        <v>55</v>
      </c>
      <c r="J202" s="27">
        <v>301</v>
      </c>
      <c r="K202" s="27">
        <f t="shared" si="12"/>
        <v>111</v>
      </c>
      <c r="L202" s="28">
        <f t="shared" si="13"/>
        <v>0.13592233009708737</v>
      </c>
      <c r="M202" s="28">
        <f t="shared" si="14"/>
        <v>0.13349514563106796</v>
      </c>
      <c r="N202" s="29">
        <f t="shared" si="15"/>
        <v>0.26941747572815533</v>
      </c>
      <c r="S202" s="57"/>
    </row>
    <row r="203" spans="1:144" s="33" customFormat="1" ht="12.75">
      <c r="A203" s="30">
        <v>201</v>
      </c>
      <c r="B203" s="31"/>
      <c r="C203" s="32" t="s">
        <v>30</v>
      </c>
      <c r="D203" s="32"/>
      <c r="E203" s="32"/>
      <c r="G203" s="63">
        <f>SUM(G200:G202)</f>
        <v>2854</v>
      </c>
      <c r="H203" s="34">
        <f>SUM(H200:H202)</f>
        <v>198</v>
      </c>
      <c r="I203" s="34">
        <f>SUM(I200:I202)</f>
        <v>148</v>
      </c>
      <c r="J203" s="34">
        <f>SUM(J200:J202)</f>
        <v>2505</v>
      </c>
      <c r="K203" s="34">
        <f t="shared" si="12"/>
        <v>346</v>
      </c>
      <c r="L203" s="35">
        <f t="shared" si="13"/>
        <v>0.06937631394533987</v>
      </c>
      <c r="M203" s="35">
        <f t="shared" si="14"/>
        <v>0.05185704274702172</v>
      </c>
      <c r="N203" s="36">
        <f t="shared" si="15"/>
        <v>0.1212333566923616</v>
      </c>
      <c r="O203" s="26"/>
      <c r="P203" s="37"/>
      <c r="Q203"/>
      <c r="R203"/>
      <c r="S203" s="25"/>
      <c r="T203" s="57"/>
      <c r="U203" s="58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</row>
    <row r="204" spans="1:14" ht="12.75">
      <c r="A204" s="23">
        <v>202</v>
      </c>
      <c r="B204" s="24" t="s">
        <v>415</v>
      </c>
      <c r="C204" s="25" t="s">
        <v>416</v>
      </c>
      <c r="D204" s="25" t="s">
        <v>417</v>
      </c>
      <c r="E204" s="25" t="s">
        <v>418</v>
      </c>
      <c r="G204" s="50">
        <v>121</v>
      </c>
      <c r="H204" s="27">
        <v>75</v>
      </c>
      <c r="I204" s="27">
        <v>10</v>
      </c>
      <c r="J204" s="27">
        <v>36</v>
      </c>
      <c r="K204" s="27">
        <f t="shared" si="12"/>
        <v>85</v>
      </c>
      <c r="L204" s="28">
        <f t="shared" si="13"/>
        <v>0.6198347107438017</v>
      </c>
      <c r="M204" s="28">
        <f t="shared" si="14"/>
        <v>0.08264462809917356</v>
      </c>
      <c r="N204" s="29">
        <f t="shared" si="15"/>
        <v>0.7024793388429752</v>
      </c>
    </row>
    <row r="205" spans="1:14" ht="12.75">
      <c r="A205" s="23">
        <v>203</v>
      </c>
      <c r="B205" s="24" t="s">
        <v>415</v>
      </c>
      <c r="C205" s="25" t="s">
        <v>416</v>
      </c>
      <c r="D205" s="25" t="s">
        <v>419</v>
      </c>
      <c r="E205" s="25" t="s">
        <v>420</v>
      </c>
      <c r="G205" s="50">
        <v>207</v>
      </c>
      <c r="H205" s="27">
        <v>69</v>
      </c>
      <c r="I205" s="27">
        <v>30</v>
      </c>
      <c r="J205" s="27">
        <v>108</v>
      </c>
      <c r="K205" s="27">
        <f t="shared" si="12"/>
        <v>99</v>
      </c>
      <c r="L205" s="28">
        <f t="shared" si="13"/>
        <v>0.3333333333333333</v>
      </c>
      <c r="M205" s="28">
        <f t="shared" si="14"/>
        <v>0.14492753623188406</v>
      </c>
      <c r="N205" s="29">
        <f t="shared" si="15"/>
        <v>0.4782608695652174</v>
      </c>
    </row>
    <row r="206" spans="1:19" ht="12.75">
      <c r="A206" s="23">
        <v>204</v>
      </c>
      <c r="B206" s="24" t="s">
        <v>415</v>
      </c>
      <c r="C206" s="25" t="s">
        <v>416</v>
      </c>
      <c r="D206" s="25" t="s">
        <v>421</v>
      </c>
      <c r="E206" s="25" t="s">
        <v>422</v>
      </c>
      <c r="G206" s="50">
        <v>602</v>
      </c>
      <c r="H206" s="27">
        <v>422</v>
      </c>
      <c r="I206" s="27">
        <v>54</v>
      </c>
      <c r="J206" s="27">
        <v>126</v>
      </c>
      <c r="K206" s="27">
        <f t="shared" si="12"/>
        <v>476</v>
      </c>
      <c r="L206" s="28">
        <f t="shared" si="13"/>
        <v>0.7009966777408638</v>
      </c>
      <c r="M206" s="28">
        <f t="shared" si="14"/>
        <v>0.08970099667774087</v>
      </c>
      <c r="N206" s="29">
        <f t="shared" si="15"/>
        <v>0.7906976744186046</v>
      </c>
      <c r="S206" s="57"/>
    </row>
    <row r="207" spans="1:144" s="33" customFormat="1" ht="12.75">
      <c r="A207" s="30">
        <v>205</v>
      </c>
      <c r="B207" s="31"/>
      <c r="C207" s="32" t="s">
        <v>30</v>
      </c>
      <c r="D207" s="32"/>
      <c r="E207" s="32"/>
      <c r="G207" s="63">
        <f>SUM(G204:G206)</f>
        <v>930</v>
      </c>
      <c r="H207" s="34">
        <f>SUM(H204:H206)</f>
        <v>566</v>
      </c>
      <c r="I207" s="34">
        <f>SUM(I204:I206)</f>
        <v>94</v>
      </c>
      <c r="J207" s="34">
        <f>SUM(J204:J206)</f>
        <v>270</v>
      </c>
      <c r="K207" s="34">
        <f t="shared" si="12"/>
        <v>660</v>
      </c>
      <c r="L207" s="35">
        <f t="shared" si="13"/>
        <v>0.6086021505376344</v>
      </c>
      <c r="M207" s="35">
        <f t="shared" si="14"/>
        <v>0.1010752688172043</v>
      </c>
      <c r="N207" s="36">
        <f t="shared" si="15"/>
        <v>0.7096774193548387</v>
      </c>
      <c r="O207" s="26"/>
      <c r="P207" s="37"/>
      <c r="Q207"/>
      <c r="R207"/>
      <c r="S207" s="25"/>
      <c r="T207" s="57"/>
      <c r="U207" s="58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</row>
    <row r="208" spans="1:14" ht="12.75">
      <c r="A208" s="23">
        <v>206</v>
      </c>
      <c r="B208" s="24" t="s">
        <v>423</v>
      </c>
      <c r="C208" s="25" t="s">
        <v>424</v>
      </c>
      <c r="D208" s="25" t="s">
        <v>425</v>
      </c>
      <c r="E208" s="25" t="s">
        <v>426</v>
      </c>
      <c r="G208" s="50">
        <v>59</v>
      </c>
      <c r="H208" s="27">
        <v>31</v>
      </c>
      <c r="I208" s="27">
        <v>15</v>
      </c>
      <c r="J208" s="27">
        <v>13</v>
      </c>
      <c r="K208" s="27">
        <f t="shared" si="12"/>
        <v>46</v>
      </c>
      <c r="L208" s="28">
        <f t="shared" si="13"/>
        <v>0.5254237288135594</v>
      </c>
      <c r="M208" s="28">
        <f t="shared" si="14"/>
        <v>0.2542372881355932</v>
      </c>
      <c r="N208" s="29">
        <f t="shared" si="15"/>
        <v>0.7796610169491526</v>
      </c>
    </row>
    <row r="209" spans="1:144" s="33" customFormat="1" ht="12.75">
      <c r="A209" s="30">
        <v>207</v>
      </c>
      <c r="B209" s="31"/>
      <c r="C209" s="32" t="s">
        <v>30</v>
      </c>
      <c r="D209" s="32"/>
      <c r="E209" s="32"/>
      <c r="G209" s="63">
        <f>SUM(G208)</f>
        <v>59</v>
      </c>
      <c r="H209" s="34">
        <f>SUM(H208)</f>
        <v>31</v>
      </c>
      <c r="I209" s="34">
        <f>SUM(I208)</f>
        <v>15</v>
      </c>
      <c r="J209" s="34">
        <f>SUM(J208)</f>
        <v>13</v>
      </c>
      <c r="K209" s="34">
        <f t="shared" si="12"/>
        <v>46</v>
      </c>
      <c r="L209" s="35">
        <f t="shared" si="13"/>
        <v>0.5254237288135594</v>
      </c>
      <c r="M209" s="35">
        <f t="shared" si="14"/>
        <v>0.2542372881355932</v>
      </c>
      <c r="N209" s="36">
        <f t="shared" si="15"/>
        <v>0.7796610169491526</v>
      </c>
      <c r="O209" s="26"/>
      <c r="P209" s="37"/>
      <c r="Q209"/>
      <c r="R209"/>
      <c r="S209" s="25"/>
      <c r="T209" s="57"/>
      <c r="U209" s="58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</row>
    <row r="210" spans="1:19" ht="12.75">
      <c r="A210" s="23">
        <v>208</v>
      </c>
      <c r="B210" s="24" t="s">
        <v>427</v>
      </c>
      <c r="C210" s="25" t="s">
        <v>428</v>
      </c>
      <c r="D210" s="25" t="s">
        <v>429</v>
      </c>
      <c r="E210" s="25" t="s">
        <v>430</v>
      </c>
      <c r="G210" s="50">
        <v>653</v>
      </c>
      <c r="H210" s="27">
        <v>85</v>
      </c>
      <c r="I210" s="27">
        <v>31</v>
      </c>
      <c r="J210" s="27">
        <v>537</v>
      </c>
      <c r="K210" s="27">
        <f t="shared" si="12"/>
        <v>116</v>
      </c>
      <c r="L210" s="28">
        <f t="shared" si="13"/>
        <v>0.13016845329249618</v>
      </c>
      <c r="M210" s="28">
        <f t="shared" si="14"/>
        <v>0.04747320061255743</v>
      </c>
      <c r="N210" s="29">
        <f t="shared" si="15"/>
        <v>0.1776416539050536</v>
      </c>
      <c r="S210" s="57"/>
    </row>
    <row r="211" spans="1:14" ht="12.75">
      <c r="A211" s="23">
        <v>209</v>
      </c>
      <c r="B211" s="24" t="s">
        <v>427</v>
      </c>
      <c r="C211" s="25" t="s">
        <v>428</v>
      </c>
      <c r="D211" s="25" t="s">
        <v>431</v>
      </c>
      <c r="E211" s="25" t="s">
        <v>432</v>
      </c>
      <c r="G211" s="50">
        <v>250</v>
      </c>
      <c r="H211" s="27">
        <v>46</v>
      </c>
      <c r="I211" s="27">
        <v>40</v>
      </c>
      <c r="J211" s="27">
        <v>164</v>
      </c>
      <c r="K211" s="27">
        <f t="shared" si="12"/>
        <v>86</v>
      </c>
      <c r="L211" s="28">
        <f t="shared" si="13"/>
        <v>0.184</v>
      </c>
      <c r="M211" s="28">
        <f t="shared" si="14"/>
        <v>0.16</v>
      </c>
      <c r="N211" s="29">
        <f t="shared" si="15"/>
        <v>0.344</v>
      </c>
    </row>
    <row r="212" spans="1:144" s="33" customFormat="1" ht="12.75">
      <c r="A212" s="30">
        <v>210</v>
      </c>
      <c r="B212" s="31"/>
      <c r="C212" s="32" t="s">
        <v>30</v>
      </c>
      <c r="D212" s="32"/>
      <c r="E212" s="32"/>
      <c r="G212" s="63">
        <f>SUM(G210:G211)</f>
        <v>903</v>
      </c>
      <c r="H212" s="34">
        <f>SUM(H210:H211)</f>
        <v>131</v>
      </c>
      <c r="I212" s="34">
        <f>SUM(I210:I211)</f>
        <v>71</v>
      </c>
      <c r="J212" s="34">
        <f>SUM(J210:J211)</f>
        <v>701</v>
      </c>
      <c r="K212" s="34">
        <f t="shared" si="12"/>
        <v>202</v>
      </c>
      <c r="L212" s="35">
        <f t="shared" si="13"/>
        <v>0.1450719822812846</v>
      </c>
      <c r="M212" s="35">
        <f t="shared" si="14"/>
        <v>0.07862679955703211</v>
      </c>
      <c r="N212" s="36">
        <f t="shared" si="15"/>
        <v>0.22369878183831673</v>
      </c>
      <c r="O212" s="26"/>
      <c r="P212" s="37"/>
      <c r="Q212"/>
      <c r="R212"/>
      <c r="S212" s="57"/>
      <c r="T212" s="57"/>
      <c r="U212" s="58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</row>
    <row r="213" spans="1:14" ht="12.75">
      <c r="A213" s="23">
        <v>211</v>
      </c>
      <c r="B213" s="24" t="s">
        <v>433</v>
      </c>
      <c r="C213" s="25" t="s">
        <v>434</v>
      </c>
      <c r="D213" s="25" t="s">
        <v>435</v>
      </c>
      <c r="E213" s="25" t="s">
        <v>436</v>
      </c>
      <c r="G213" s="50">
        <v>257</v>
      </c>
      <c r="H213" s="27">
        <v>66</v>
      </c>
      <c r="I213" s="27">
        <v>46</v>
      </c>
      <c r="J213" s="27">
        <v>145</v>
      </c>
      <c r="K213" s="27">
        <f t="shared" si="12"/>
        <v>112</v>
      </c>
      <c r="L213" s="28">
        <f t="shared" si="13"/>
        <v>0.25680933852140075</v>
      </c>
      <c r="M213" s="28">
        <f t="shared" si="14"/>
        <v>0.17898832684824903</v>
      </c>
      <c r="N213" s="29">
        <f t="shared" si="15"/>
        <v>0.4357976653696498</v>
      </c>
    </row>
    <row r="214" spans="1:14" ht="12.75">
      <c r="A214" s="23">
        <v>212</v>
      </c>
      <c r="B214" s="24" t="s">
        <v>433</v>
      </c>
      <c r="C214" s="25" t="s">
        <v>434</v>
      </c>
      <c r="D214" s="25" t="s">
        <v>437</v>
      </c>
      <c r="E214" s="25" t="s">
        <v>438</v>
      </c>
      <c r="G214" s="50">
        <v>106</v>
      </c>
      <c r="H214" s="27">
        <v>54</v>
      </c>
      <c r="I214" s="27">
        <v>18</v>
      </c>
      <c r="J214" s="27">
        <v>34</v>
      </c>
      <c r="K214" s="27">
        <f t="shared" si="12"/>
        <v>72</v>
      </c>
      <c r="L214" s="28">
        <f t="shared" si="13"/>
        <v>0.5094339622641509</v>
      </c>
      <c r="M214" s="28">
        <f t="shared" si="14"/>
        <v>0.16981132075471697</v>
      </c>
      <c r="N214" s="29">
        <f t="shared" si="15"/>
        <v>0.6792452830188679</v>
      </c>
    </row>
    <row r="215" spans="1:144" s="33" customFormat="1" ht="12.75">
      <c r="A215" s="30">
        <v>213</v>
      </c>
      <c r="B215" s="31"/>
      <c r="C215" s="32" t="s">
        <v>30</v>
      </c>
      <c r="D215" s="32"/>
      <c r="E215" s="32"/>
      <c r="G215" s="63">
        <f>SUM(G213:G214)</f>
        <v>363</v>
      </c>
      <c r="H215" s="34">
        <f>SUM(H213:H214)</f>
        <v>120</v>
      </c>
      <c r="I215" s="34">
        <f>SUM(I213:I214)</f>
        <v>64</v>
      </c>
      <c r="J215" s="34">
        <f>SUM(J213:J214)</f>
        <v>179</v>
      </c>
      <c r="K215" s="34">
        <f t="shared" si="12"/>
        <v>184</v>
      </c>
      <c r="L215" s="35">
        <f t="shared" si="13"/>
        <v>0.3305785123966942</v>
      </c>
      <c r="M215" s="35">
        <f t="shared" si="14"/>
        <v>0.1763085399449036</v>
      </c>
      <c r="N215" s="36">
        <f t="shared" si="15"/>
        <v>0.5068870523415978</v>
      </c>
      <c r="O215" s="26"/>
      <c r="P215" s="37"/>
      <c r="Q215"/>
      <c r="R215"/>
      <c r="S215" s="25"/>
      <c r="T215" s="57"/>
      <c r="U215" s="58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</row>
    <row r="216" spans="1:19" ht="12.75">
      <c r="A216" s="23">
        <v>214</v>
      </c>
      <c r="B216" s="24" t="s">
        <v>439</v>
      </c>
      <c r="C216" s="25" t="s">
        <v>440</v>
      </c>
      <c r="D216" s="25" t="s">
        <v>441</v>
      </c>
      <c r="E216" s="25" t="s">
        <v>442</v>
      </c>
      <c r="G216" s="50">
        <v>2874</v>
      </c>
      <c r="H216" s="27">
        <v>538</v>
      </c>
      <c r="I216" s="27">
        <v>157</v>
      </c>
      <c r="J216" s="27">
        <v>2172</v>
      </c>
      <c r="K216" s="27">
        <f t="shared" si="12"/>
        <v>695</v>
      </c>
      <c r="L216" s="28">
        <f t="shared" si="13"/>
        <v>0.1871955462769659</v>
      </c>
      <c r="M216" s="28">
        <f t="shared" si="14"/>
        <v>0.054627696590118305</v>
      </c>
      <c r="N216" s="29">
        <f t="shared" si="15"/>
        <v>0.2418232428670842</v>
      </c>
      <c r="S216" s="57"/>
    </row>
    <row r="217" spans="1:144" s="33" customFormat="1" ht="12.75">
      <c r="A217" s="30">
        <v>215</v>
      </c>
      <c r="B217" s="31"/>
      <c r="C217" s="32" t="s">
        <v>30</v>
      </c>
      <c r="D217" s="32"/>
      <c r="E217" s="32"/>
      <c r="G217" s="63">
        <f>SUM(G216)</f>
        <v>2874</v>
      </c>
      <c r="H217" s="34">
        <f>SUM(H216)</f>
        <v>538</v>
      </c>
      <c r="I217" s="34">
        <f>SUM(I216)</f>
        <v>157</v>
      </c>
      <c r="J217" s="34">
        <f>SUM(J216)</f>
        <v>2172</v>
      </c>
      <c r="K217" s="34">
        <f t="shared" si="12"/>
        <v>695</v>
      </c>
      <c r="L217" s="35">
        <f t="shared" si="13"/>
        <v>0.1871955462769659</v>
      </c>
      <c r="M217" s="35">
        <f t="shared" si="14"/>
        <v>0.054627696590118305</v>
      </c>
      <c r="N217" s="36">
        <f t="shared" si="15"/>
        <v>0.2418232428670842</v>
      </c>
      <c r="O217" s="26"/>
      <c r="P217" s="37"/>
      <c r="Q217"/>
      <c r="R217"/>
      <c r="S217" s="57"/>
      <c r="T217" s="57"/>
      <c r="U217" s="58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</row>
    <row r="218" spans="1:14" ht="12.75">
      <c r="A218" s="23">
        <v>216</v>
      </c>
      <c r="B218" s="24" t="s">
        <v>443</v>
      </c>
      <c r="C218" s="25" t="s">
        <v>444</v>
      </c>
      <c r="D218" s="25" t="s">
        <v>445</v>
      </c>
      <c r="E218" s="25" t="s">
        <v>446</v>
      </c>
      <c r="G218" s="50">
        <v>511</v>
      </c>
      <c r="H218" s="27">
        <v>205</v>
      </c>
      <c r="I218" s="27">
        <v>65</v>
      </c>
      <c r="J218" s="27">
        <v>234</v>
      </c>
      <c r="K218" s="27">
        <f t="shared" si="12"/>
        <v>270</v>
      </c>
      <c r="L218" s="28">
        <f t="shared" si="13"/>
        <v>0.40117416829745595</v>
      </c>
      <c r="M218" s="28">
        <f t="shared" si="14"/>
        <v>0.12720156555772993</v>
      </c>
      <c r="N218" s="29">
        <f t="shared" si="15"/>
        <v>0.5283757338551859</v>
      </c>
    </row>
    <row r="219" spans="1:14" ht="12.75">
      <c r="A219" s="23">
        <v>217</v>
      </c>
      <c r="B219" s="24" t="s">
        <v>443</v>
      </c>
      <c r="C219" s="25" t="s">
        <v>444</v>
      </c>
      <c r="D219" s="25" t="s">
        <v>447</v>
      </c>
      <c r="E219" s="25" t="s">
        <v>448</v>
      </c>
      <c r="G219" s="50">
        <v>2907</v>
      </c>
      <c r="H219" s="27">
        <v>448</v>
      </c>
      <c r="I219" s="27">
        <v>139</v>
      </c>
      <c r="J219" s="27">
        <v>2319</v>
      </c>
      <c r="K219" s="27">
        <f t="shared" si="12"/>
        <v>587</v>
      </c>
      <c r="L219" s="28">
        <f t="shared" si="13"/>
        <v>0.1541107671138631</v>
      </c>
      <c r="M219" s="28">
        <f t="shared" si="14"/>
        <v>0.0478156174750602</v>
      </c>
      <c r="N219" s="29">
        <f t="shared" si="15"/>
        <v>0.20192638458892329</v>
      </c>
    </row>
    <row r="220" spans="1:144" s="33" customFormat="1" ht="12.75">
      <c r="A220" s="30">
        <v>218</v>
      </c>
      <c r="B220" s="31"/>
      <c r="C220" s="32" t="s">
        <v>30</v>
      </c>
      <c r="D220" s="32"/>
      <c r="E220" s="32"/>
      <c r="G220" s="63">
        <f>SUM(G218:G219)</f>
        <v>3418</v>
      </c>
      <c r="H220" s="34">
        <f>SUM(H218:H219)</f>
        <v>653</v>
      </c>
      <c r="I220" s="34">
        <f>SUM(I218:I219)</f>
        <v>204</v>
      </c>
      <c r="J220" s="34">
        <f>SUM(J218:J219)</f>
        <v>2553</v>
      </c>
      <c r="K220" s="34">
        <f t="shared" si="12"/>
        <v>857</v>
      </c>
      <c r="L220" s="35">
        <f t="shared" si="13"/>
        <v>0.19104739613809246</v>
      </c>
      <c r="M220" s="35">
        <f t="shared" si="14"/>
        <v>0.05968402574605032</v>
      </c>
      <c r="N220" s="36">
        <f t="shared" si="15"/>
        <v>0.25073142188414277</v>
      </c>
      <c r="O220" s="26"/>
      <c r="P220" s="37"/>
      <c r="Q220"/>
      <c r="R220"/>
      <c r="S220" s="57"/>
      <c r="T220" s="57"/>
      <c r="U220" s="58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</row>
    <row r="221" spans="1:14" ht="12.75">
      <c r="A221" s="23">
        <v>219</v>
      </c>
      <c r="B221" s="24" t="s">
        <v>449</v>
      </c>
      <c r="C221" s="25" t="s">
        <v>450</v>
      </c>
      <c r="D221" s="25" t="s">
        <v>451</v>
      </c>
      <c r="E221" s="25" t="s">
        <v>452</v>
      </c>
      <c r="G221" s="50">
        <v>432</v>
      </c>
      <c r="H221" s="27">
        <v>107</v>
      </c>
      <c r="I221" s="27">
        <v>76</v>
      </c>
      <c r="J221" s="27">
        <v>249</v>
      </c>
      <c r="K221" s="27">
        <f t="shared" si="12"/>
        <v>183</v>
      </c>
      <c r="L221" s="28">
        <f t="shared" si="13"/>
        <v>0.24768518518518517</v>
      </c>
      <c r="M221" s="28">
        <f t="shared" si="14"/>
        <v>0.17592592592592593</v>
      </c>
      <c r="N221" s="29">
        <f t="shared" si="15"/>
        <v>0.4236111111111111</v>
      </c>
    </row>
    <row r="222" spans="1:19" ht="12.75">
      <c r="A222" s="23">
        <v>220</v>
      </c>
      <c r="B222" s="24" t="s">
        <v>449</v>
      </c>
      <c r="C222" s="25" t="s">
        <v>450</v>
      </c>
      <c r="D222" s="25" t="s">
        <v>453</v>
      </c>
      <c r="E222" s="25" t="s">
        <v>454</v>
      </c>
      <c r="G222" s="50">
        <v>101</v>
      </c>
      <c r="H222" s="27">
        <v>38</v>
      </c>
      <c r="I222" s="27">
        <v>12</v>
      </c>
      <c r="J222" s="27">
        <v>51</v>
      </c>
      <c r="K222" s="27">
        <f t="shared" si="12"/>
        <v>50</v>
      </c>
      <c r="L222" s="28">
        <f t="shared" si="13"/>
        <v>0.37623762376237624</v>
      </c>
      <c r="M222" s="28">
        <f t="shared" si="14"/>
        <v>0.1188118811881188</v>
      </c>
      <c r="N222" s="29">
        <f t="shared" si="15"/>
        <v>0.49504950495049505</v>
      </c>
      <c r="S222" s="57"/>
    </row>
    <row r="223" spans="1:14" ht="12.75">
      <c r="A223" s="23">
        <v>221</v>
      </c>
      <c r="B223" s="24" t="s">
        <v>449</v>
      </c>
      <c r="C223" s="25" t="s">
        <v>450</v>
      </c>
      <c r="D223" s="25" t="s">
        <v>455</v>
      </c>
      <c r="E223" s="25" t="s">
        <v>456</v>
      </c>
      <c r="G223" s="50">
        <v>198</v>
      </c>
      <c r="H223" s="27">
        <v>58</v>
      </c>
      <c r="I223" s="27">
        <v>27</v>
      </c>
      <c r="J223" s="27">
        <v>113</v>
      </c>
      <c r="K223" s="27">
        <f t="shared" si="12"/>
        <v>85</v>
      </c>
      <c r="L223" s="28">
        <f t="shared" si="13"/>
        <v>0.29292929292929293</v>
      </c>
      <c r="M223" s="28">
        <f t="shared" si="14"/>
        <v>0.13636363636363635</v>
      </c>
      <c r="N223" s="29">
        <f t="shared" si="15"/>
        <v>0.4292929292929293</v>
      </c>
    </row>
    <row r="224" spans="1:14" ht="12.75">
      <c r="A224" s="23">
        <v>222</v>
      </c>
      <c r="B224" s="24" t="s">
        <v>449</v>
      </c>
      <c r="C224" s="25" t="s">
        <v>450</v>
      </c>
      <c r="D224" s="25" t="s">
        <v>457</v>
      </c>
      <c r="E224" s="25" t="s">
        <v>458</v>
      </c>
      <c r="G224" s="50">
        <v>102</v>
      </c>
      <c r="H224" s="27">
        <v>29</v>
      </c>
      <c r="I224" s="27">
        <v>7</v>
      </c>
      <c r="J224" s="27">
        <v>66</v>
      </c>
      <c r="K224" s="27">
        <f t="shared" si="12"/>
        <v>36</v>
      </c>
      <c r="L224" s="28">
        <f t="shared" si="13"/>
        <v>0.28431372549019607</v>
      </c>
      <c r="M224" s="28">
        <f t="shared" si="14"/>
        <v>0.06862745098039216</v>
      </c>
      <c r="N224" s="29">
        <f t="shared" si="15"/>
        <v>0.35294117647058826</v>
      </c>
    </row>
    <row r="225" spans="1:19" ht="12.75">
      <c r="A225" s="23">
        <v>223</v>
      </c>
      <c r="B225" s="24" t="s">
        <v>449</v>
      </c>
      <c r="C225" s="25" t="s">
        <v>450</v>
      </c>
      <c r="D225" s="25" t="s">
        <v>459</v>
      </c>
      <c r="E225" s="25" t="s">
        <v>460</v>
      </c>
      <c r="G225" s="50">
        <v>89</v>
      </c>
      <c r="H225" s="27">
        <v>29</v>
      </c>
      <c r="I225" s="27">
        <v>18</v>
      </c>
      <c r="J225" s="27">
        <v>42</v>
      </c>
      <c r="K225" s="27">
        <f t="shared" si="12"/>
        <v>47</v>
      </c>
      <c r="L225" s="28">
        <f t="shared" si="13"/>
        <v>0.3258426966292135</v>
      </c>
      <c r="M225" s="28">
        <f t="shared" si="14"/>
        <v>0.20224719101123595</v>
      </c>
      <c r="N225" s="29">
        <f t="shared" si="15"/>
        <v>0.5280898876404494</v>
      </c>
      <c r="S225" s="57"/>
    </row>
    <row r="226" spans="1:144" s="33" customFormat="1" ht="12.75">
      <c r="A226" s="30">
        <v>224</v>
      </c>
      <c r="B226" s="31"/>
      <c r="C226" s="32" t="s">
        <v>30</v>
      </c>
      <c r="D226" s="32"/>
      <c r="E226" s="32"/>
      <c r="G226" s="63">
        <f>SUM(G221:G225)</f>
        <v>922</v>
      </c>
      <c r="H226" s="34">
        <f>SUM(H221:H225)</f>
        <v>261</v>
      </c>
      <c r="I226" s="34">
        <f>SUM(I221:I225)</f>
        <v>140</v>
      </c>
      <c r="J226" s="34">
        <f>SUM(J221:J225)</f>
        <v>521</v>
      </c>
      <c r="K226" s="34">
        <f t="shared" si="12"/>
        <v>401</v>
      </c>
      <c r="L226" s="35">
        <f t="shared" si="13"/>
        <v>0.28308026030368766</v>
      </c>
      <c r="M226" s="35">
        <f t="shared" si="14"/>
        <v>0.15184381778741865</v>
      </c>
      <c r="N226" s="36">
        <f t="shared" si="15"/>
        <v>0.4349240780911063</v>
      </c>
      <c r="O226" s="26"/>
      <c r="P226" s="37"/>
      <c r="Q226"/>
      <c r="R226"/>
      <c r="S226" s="25"/>
      <c r="T226" s="57"/>
      <c r="U226" s="58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</row>
    <row r="227" spans="1:14" ht="12.75">
      <c r="A227" s="23">
        <v>225</v>
      </c>
      <c r="B227" s="24" t="s">
        <v>461</v>
      </c>
      <c r="C227" s="25" t="s">
        <v>462</v>
      </c>
      <c r="D227" s="25" t="s">
        <v>463</v>
      </c>
      <c r="E227" s="25" t="s">
        <v>464</v>
      </c>
      <c r="G227" s="50">
        <v>1868</v>
      </c>
      <c r="H227" s="27">
        <v>721</v>
      </c>
      <c r="I227" s="27">
        <v>152</v>
      </c>
      <c r="J227" s="27">
        <v>995</v>
      </c>
      <c r="K227" s="27">
        <f t="shared" si="12"/>
        <v>873</v>
      </c>
      <c r="L227" s="28">
        <f t="shared" si="13"/>
        <v>0.3859743040685225</v>
      </c>
      <c r="M227" s="28">
        <f t="shared" si="14"/>
        <v>0.08137044967880086</v>
      </c>
      <c r="N227" s="29">
        <f t="shared" si="15"/>
        <v>0.4673447537473233</v>
      </c>
    </row>
    <row r="228" spans="1:14" ht="12.75">
      <c r="A228" s="23">
        <v>226</v>
      </c>
      <c r="B228" s="24" t="s">
        <v>461</v>
      </c>
      <c r="C228" s="25" t="s">
        <v>462</v>
      </c>
      <c r="D228" s="25" t="s">
        <v>465</v>
      </c>
      <c r="E228" s="25" t="s">
        <v>466</v>
      </c>
      <c r="G228" s="50">
        <v>1663</v>
      </c>
      <c r="H228" s="27">
        <v>297</v>
      </c>
      <c r="I228" s="27">
        <v>90</v>
      </c>
      <c r="J228" s="27">
        <v>1275</v>
      </c>
      <c r="K228" s="27">
        <f t="shared" si="12"/>
        <v>387</v>
      </c>
      <c r="L228" s="28">
        <f t="shared" si="13"/>
        <v>0.17859290438965725</v>
      </c>
      <c r="M228" s="28">
        <f t="shared" si="14"/>
        <v>0.054119061936259774</v>
      </c>
      <c r="N228" s="29">
        <f t="shared" si="15"/>
        <v>0.232711966325917</v>
      </c>
    </row>
    <row r="229" spans="1:14" ht="12.75">
      <c r="A229" s="23">
        <v>227</v>
      </c>
      <c r="B229" s="24" t="s">
        <v>461</v>
      </c>
      <c r="C229" s="25" t="s">
        <v>462</v>
      </c>
      <c r="D229" s="25" t="s">
        <v>467</v>
      </c>
      <c r="E229" s="25" t="s">
        <v>468</v>
      </c>
      <c r="G229" s="50">
        <v>2009</v>
      </c>
      <c r="H229" s="27">
        <v>638</v>
      </c>
      <c r="I229" s="27">
        <v>207</v>
      </c>
      <c r="J229" s="27">
        <v>1164</v>
      </c>
      <c r="K229" s="27">
        <f t="shared" si="12"/>
        <v>845</v>
      </c>
      <c r="L229" s="28">
        <f t="shared" si="13"/>
        <v>0.3175709308113489</v>
      </c>
      <c r="M229" s="28">
        <f t="shared" si="14"/>
        <v>0.10303633648581384</v>
      </c>
      <c r="N229" s="29">
        <f t="shared" si="15"/>
        <v>0.42060726729716275</v>
      </c>
    </row>
    <row r="230" spans="1:14" ht="12.75">
      <c r="A230" s="23">
        <v>228</v>
      </c>
      <c r="B230" s="24" t="s">
        <v>461</v>
      </c>
      <c r="C230" s="25" t="s">
        <v>462</v>
      </c>
      <c r="D230" s="25" t="s">
        <v>469</v>
      </c>
      <c r="E230" s="25" t="s">
        <v>470</v>
      </c>
      <c r="G230" s="50">
        <v>3558</v>
      </c>
      <c r="H230" s="27">
        <v>330</v>
      </c>
      <c r="I230" s="27">
        <v>174</v>
      </c>
      <c r="J230" s="27">
        <v>3054</v>
      </c>
      <c r="K230" s="27">
        <f t="shared" si="12"/>
        <v>504</v>
      </c>
      <c r="L230" s="28">
        <f t="shared" si="13"/>
        <v>0.09274873524451939</v>
      </c>
      <c r="M230" s="28">
        <f t="shared" si="14"/>
        <v>0.048903878583473864</v>
      </c>
      <c r="N230" s="29">
        <f t="shared" si="15"/>
        <v>0.14165261382799327</v>
      </c>
    </row>
    <row r="231" spans="1:19" ht="12.75">
      <c r="A231" s="23">
        <v>229</v>
      </c>
      <c r="B231" s="24" t="s">
        <v>461</v>
      </c>
      <c r="C231" s="25" t="s">
        <v>462</v>
      </c>
      <c r="D231" s="25" t="s">
        <v>471</v>
      </c>
      <c r="E231" s="25" t="s">
        <v>472</v>
      </c>
      <c r="G231" s="50">
        <v>2657</v>
      </c>
      <c r="H231" s="27">
        <v>509</v>
      </c>
      <c r="I231" s="27">
        <v>264</v>
      </c>
      <c r="J231" s="27">
        <v>1879</v>
      </c>
      <c r="K231" s="27">
        <f t="shared" si="12"/>
        <v>773</v>
      </c>
      <c r="L231" s="28">
        <f t="shared" si="13"/>
        <v>0.1915694392171622</v>
      </c>
      <c r="M231" s="28">
        <f t="shared" si="14"/>
        <v>0.09936018065487391</v>
      </c>
      <c r="N231" s="29">
        <f t="shared" si="15"/>
        <v>0.29092961987203614</v>
      </c>
      <c r="S231" s="57"/>
    </row>
    <row r="232" spans="1:20" ht="12.75">
      <c r="A232" s="23">
        <v>230</v>
      </c>
      <c r="B232" s="24" t="s">
        <v>461</v>
      </c>
      <c r="C232" s="25" t="s">
        <v>462</v>
      </c>
      <c r="D232" s="25" t="s">
        <v>473</v>
      </c>
      <c r="E232" s="25" t="s">
        <v>474</v>
      </c>
      <c r="G232" s="50">
        <v>17653</v>
      </c>
      <c r="H232" s="27">
        <v>8061</v>
      </c>
      <c r="I232" s="27">
        <v>1215</v>
      </c>
      <c r="J232" s="27">
        <v>8371</v>
      </c>
      <c r="K232" s="27">
        <f t="shared" si="12"/>
        <v>9276</v>
      </c>
      <c r="L232" s="28">
        <f t="shared" si="13"/>
        <v>0.4566362657905172</v>
      </c>
      <c r="M232" s="28">
        <f t="shared" si="14"/>
        <v>0.06882682830113862</v>
      </c>
      <c r="N232" s="29">
        <f t="shared" si="15"/>
        <v>0.5254630940916558</v>
      </c>
      <c r="T232" s="38"/>
    </row>
    <row r="233" spans="1:14" ht="12.75">
      <c r="A233" s="23">
        <v>231</v>
      </c>
      <c r="B233" s="24" t="s">
        <v>461</v>
      </c>
      <c r="C233" s="25" t="s">
        <v>462</v>
      </c>
      <c r="D233" s="25" t="s">
        <v>475</v>
      </c>
      <c r="E233" s="25" t="s">
        <v>476</v>
      </c>
      <c r="G233" s="50">
        <v>1145</v>
      </c>
      <c r="H233" s="27">
        <v>326</v>
      </c>
      <c r="I233" s="27">
        <v>116</v>
      </c>
      <c r="J233" s="27">
        <v>691</v>
      </c>
      <c r="K233" s="27">
        <f t="shared" si="12"/>
        <v>442</v>
      </c>
      <c r="L233" s="28">
        <f t="shared" si="13"/>
        <v>0.2847161572052402</v>
      </c>
      <c r="M233" s="28">
        <f t="shared" si="14"/>
        <v>0.10131004366812227</v>
      </c>
      <c r="N233" s="29">
        <f t="shared" si="15"/>
        <v>0.3860262008733624</v>
      </c>
    </row>
    <row r="234" spans="1:14" ht="12.75">
      <c r="A234" s="23">
        <v>232</v>
      </c>
      <c r="B234" s="24" t="s">
        <v>461</v>
      </c>
      <c r="C234" s="25" t="s">
        <v>462</v>
      </c>
      <c r="D234" s="25" t="s">
        <v>477</v>
      </c>
      <c r="E234" s="25" t="s">
        <v>478</v>
      </c>
      <c r="G234" s="50">
        <v>2351</v>
      </c>
      <c r="H234" s="27">
        <v>1045</v>
      </c>
      <c r="I234" s="27">
        <v>193</v>
      </c>
      <c r="J234" s="27">
        <v>1113</v>
      </c>
      <c r="K234" s="27">
        <f t="shared" si="12"/>
        <v>1238</v>
      </c>
      <c r="L234" s="28">
        <f t="shared" si="13"/>
        <v>0.44449170565716717</v>
      </c>
      <c r="M234" s="28">
        <f t="shared" si="14"/>
        <v>0.08209272649936197</v>
      </c>
      <c r="N234" s="29">
        <f t="shared" si="15"/>
        <v>0.5265844321565292</v>
      </c>
    </row>
    <row r="235" spans="1:14" ht="12.75">
      <c r="A235" s="23">
        <v>233</v>
      </c>
      <c r="B235" s="24" t="s">
        <v>461</v>
      </c>
      <c r="C235" s="25" t="s">
        <v>462</v>
      </c>
      <c r="D235" s="25" t="s">
        <v>479</v>
      </c>
      <c r="E235" s="25" t="s">
        <v>480</v>
      </c>
      <c r="G235" s="50">
        <v>853</v>
      </c>
      <c r="H235" s="27">
        <v>299</v>
      </c>
      <c r="I235" s="27">
        <v>98</v>
      </c>
      <c r="J235" s="27">
        <v>456</v>
      </c>
      <c r="K235" s="27">
        <f t="shared" si="12"/>
        <v>397</v>
      </c>
      <c r="L235" s="28">
        <f t="shared" si="13"/>
        <v>0.3505275498241501</v>
      </c>
      <c r="M235" s="28">
        <f t="shared" si="14"/>
        <v>0.11488862837045721</v>
      </c>
      <c r="N235" s="29">
        <f t="shared" si="15"/>
        <v>0.4654161781946073</v>
      </c>
    </row>
    <row r="236" spans="1:14" ht="12.75">
      <c r="A236" s="23">
        <v>234</v>
      </c>
      <c r="B236" s="24" t="s">
        <v>461</v>
      </c>
      <c r="C236" s="25" t="s">
        <v>462</v>
      </c>
      <c r="D236" s="25" t="s">
        <v>481</v>
      </c>
      <c r="E236" s="25" t="s">
        <v>482</v>
      </c>
      <c r="G236" s="50">
        <v>145</v>
      </c>
      <c r="H236" s="27">
        <v>40</v>
      </c>
      <c r="I236" s="27">
        <v>17</v>
      </c>
      <c r="J236" s="27">
        <v>88</v>
      </c>
      <c r="K236" s="27">
        <f t="shared" si="12"/>
        <v>57</v>
      </c>
      <c r="L236" s="28">
        <f t="shared" si="13"/>
        <v>0.27586206896551724</v>
      </c>
      <c r="M236" s="28">
        <f t="shared" si="14"/>
        <v>0.11724137931034483</v>
      </c>
      <c r="N236" s="29">
        <f t="shared" si="15"/>
        <v>0.3931034482758621</v>
      </c>
    </row>
    <row r="237" spans="1:14" ht="12.75">
      <c r="A237" s="23">
        <v>235</v>
      </c>
      <c r="B237" s="24" t="s">
        <v>461</v>
      </c>
      <c r="C237" s="25" t="s">
        <v>462</v>
      </c>
      <c r="D237" s="25" t="s">
        <v>483</v>
      </c>
      <c r="E237" s="25" t="s">
        <v>484</v>
      </c>
      <c r="G237" s="50">
        <v>140</v>
      </c>
      <c r="H237" s="27">
        <v>31</v>
      </c>
      <c r="I237" s="27">
        <v>10</v>
      </c>
      <c r="J237" s="27">
        <v>99</v>
      </c>
      <c r="K237" s="27">
        <f t="shared" si="12"/>
        <v>41</v>
      </c>
      <c r="L237" s="28">
        <f t="shared" si="13"/>
        <v>0.22142857142857142</v>
      </c>
      <c r="M237" s="28">
        <f t="shared" si="14"/>
        <v>0.07142857142857142</v>
      </c>
      <c r="N237" s="29">
        <f t="shared" si="15"/>
        <v>0.29285714285714287</v>
      </c>
    </row>
    <row r="238" spans="1:14" ht="12.75">
      <c r="A238" s="23">
        <v>236</v>
      </c>
      <c r="B238" s="24" t="s">
        <v>461</v>
      </c>
      <c r="C238" s="25" t="s">
        <v>462</v>
      </c>
      <c r="D238" s="25" t="s">
        <v>485</v>
      </c>
      <c r="E238" s="25" t="s">
        <v>486</v>
      </c>
      <c r="G238" s="50">
        <v>107</v>
      </c>
      <c r="H238" s="27">
        <v>22</v>
      </c>
      <c r="I238" s="27">
        <v>16</v>
      </c>
      <c r="J238" s="27">
        <v>69</v>
      </c>
      <c r="K238" s="27">
        <f t="shared" si="12"/>
        <v>38</v>
      </c>
      <c r="L238" s="28">
        <f t="shared" si="13"/>
        <v>0.205607476635514</v>
      </c>
      <c r="M238" s="28">
        <f t="shared" si="14"/>
        <v>0.14953271028037382</v>
      </c>
      <c r="N238" s="29">
        <f t="shared" si="15"/>
        <v>0.35514018691588783</v>
      </c>
    </row>
    <row r="239" spans="1:144" s="33" customFormat="1" ht="12.75">
      <c r="A239" s="30">
        <v>237</v>
      </c>
      <c r="B239" s="31"/>
      <c r="C239" s="32" t="s">
        <v>30</v>
      </c>
      <c r="D239" s="32"/>
      <c r="E239" s="32"/>
      <c r="G239" s="63">
        <f>SUM(G227:G238)</f>
        <v>34149</v>
      </c>
      <c r="H239" s="34">
        <f>SUM(H227:H238)</f>
        <v>12319</v>
      </c>
      <c r="I239" s="34">
        <f>SUM(I227:I238)</f>
        <v>2552</v>
      </c>
      <c r="J239" s="34">
        <f>SUM(J227:J238)</f>
        <v>19254</v>
      </c>
      <c r="K239" s="34">
        <f t="shared" si="12"/>
        <v>14871</v>
      </c>
      <c r="L239" s="35">
        <f t="shared" si="13"/>
        <v>0.36074262789539957</v>
      </c>
      <c r="M239" s="35">
        <f t="shared" si="14"/>
        <v>0.07473132448973616</v>
      </c>
      <c r="N239" s="36">
        <f t="shared" si="15"/>
        <v>0.43547395238513575</v>
      </c>
      <c r="O239" s="26"/>
      <c r="P239" s="37"/>
      <c r="Q239"/>
      <c r="R239"/>
      <c r="S239" s="25"/>
      <c r="T239" s="57"/>
      <c r="U239" s="58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</row>
    <row r="240" spans="1:14" ht="12.75">
      <c r="A240" s="23">
        <v>238</v>
      </c>
      <c r="B240" s="24" t="s">
        <v>487</v>
      </c>
      <c r="C240" s="25" t="s">
        <v>488</v>
      </c>
      <c r="D240" s="25" t="s">
        <v>489</v>
      </c>
      <c r="E240" s="25" t="s">
        <v>490</v>
      </c>
      <c r="G240" s="50">
        <v>806</v>
      </c>
      <c r="H240" s="27">
        <v>342</v>
      </c>
      <c r="I240" s="27">
        <v>68</v>
      </c>
      <c r="J240" s="27">
        <v>395</v>
      </c>
      <c r="K240" s="27">
        <f t="shared" si="12"/>
        <v>410</v>
      </c>
      <c r="L240" s="28">
        <f t="shared" si="13"/>
        <v>0.42431761786600497</v>
      </c>
      <c r="M240" s="28">
        <f t="shared" si="14"/>
        <v>0.08436724565756824</v>
      </c>
      <c r="N240" s="29">
        <f t="shared" si="15"/>
        <v>0.5086848635235732</v>
      </c>
    </row>
    <row r="241" spans="1:14" ht="12.75">
      <c r="A241" s="23">
        <v>239</v>
      </c>
      <c r="B241" s="24" t="s">
        <v>487</v>
      </c>
      <c r="C241" s="25" t="s">
        <v>488</v>
      </c>
      <c r="D241" s="25" t="s">
        <v>491</v>
      </c>
      <c r="E241" s="25" t="s">
        <v>492</v>
      </c>
      <c r="G241" s="50">
        <v>641</v>
      </c>
      <c r="H241" s="27">
        <v>214</v>
      </c>
      <c r="I241" s="27">
        <v>86</v>
      </c>
      <c r="J241" s="27">
        <v>339</v>
      </c>
      <c r="K241" s="27">
        <f t="shared" si="12"/>
        <v>300</v>
      </c>
      <c r="L241" s="28">
        <f t="shared" si="13"/>
        <v>0.3338533541341654</v>
      </c>
      <c r="M241" s="28">
        <f t="shared" si="14"/>
        <v>0.13416536661466458</v>
      </c>
      <c r="N241" s="29">
        <f t="shared" si="15"/>
        <v>0.46801872074882994</v>
      </c>
    </row>
    <row r="242" spans="1:14" ht="12.75">
      <c r="A242" s="23">
        <v>240</v>
      </c>
      <c r="B242" s="24" t="s">
        <v>487</v>
      </c>
      <c r="C242" s="25" t="s">
        <v>488</v>
      </c>
      <c r="D242" s="25" t="s">
        <v>493</v>
      </c>
      <c r="E242" s="25" t="s">
        <v>494</v>
      </c>
      <c r="G242" s="50">
        <v>139</v>
      </c>
      <c r="H242" s="27">
        <v>55</v>
      </c>
      <c r="I242" s="27">
        <v>36</v>
      </c>
      <c r="J242" s="27">
        <v>48</v>
      </c>
      <c r="K242" s="27">
        <f t="shared" si="12"/>
        <v>91</v>
      </c>
      <c r="L242" s="28">
        <f t="shared" si="13"/>
        <v>0.39568345323741005</v>
      </c>
      <c r="M242" s="28">
        <f t="shared" si="14"/>
        <v>0.2589928057553957</v>
      </c>
      <c r="N242" s="29">
        <f t="shared" si="15"/>
        <v>0.6546762589928058</v>
      </c>
    </row>
    <row r="243" spans="1:14" ht="12.75">
      <c r="A243" s="23">
        <v>241</v>
      </c>
      <c r="B243" s="24" t="s">
        <v>487</v>
      </c>
      <c r="C243" s="25" t="s">
        <v>488</v>
      </c>
      <c r="D243" s="25" t="s">
        <v>495</v>
      </c>
      <c r="E243" s="25" t="s">
        <v>496</v>
      </c>
      <c r="G243" s="50">
        <v>87</v>
      </c>
      <c r="H243" s="27">
        <v>22</v>
      </c>
      <c r="I243" s="27">
        <v>16</v>
      </c>
      <c r="J243" s="27">
        <v>49</v>
      </c>
      <c r="K243" s="27">
        <f t="shared" si="12"/>
        <v>38</v>
      </c>
      <c r="L243" s="28">
        <f t="shared" si="13"/>
        <v>0.25287356321839083</v>
      </c>
      <c r="M243" s="28">
        <f t="shared" si="14"/>
        <v>0.1839080459770115</v>
      </c>
      <c r="N243" s="29">
        <f t="shared" si="15"/>
        <v>0.4367816091954023</v>
      </c>
    </row>
    <row r="244" spans="1:144" s="33" customFormat="1" ht="12.75">
      <c r="A244" s="30">
        <v>242</v>
      </c>
      <c r="B244" s="31"/>
      <c r="C244" s="32" t="s">
        <v>30</v>
      </c>
      <c r="D244" s="32"/>
      <c r="E244" s="32"/>
      <c r="G244" s="63">
        <f>SUM(G240:G243)</f>
        <v>1673</v>
      </c>
      <c r="H244" s="34">
        <f>SUM(H240:H243)</f>
        <v>633</v>
      </c>
      <c r="I244" s="34">
        <f>SUM(I240:I243)</f>
        <v>206</v>
      </c>
      <c r="J244" s="34">
        <f>SUM(J240:J243)</f>
        <v>831</v>
      </c>
      <c r="K244" s="34">
        <f t="shared" si="12"/>
        <v>839</v>
      </c>
      <c r="L244" s="35">
        <f t="shared" si="13"/>
        <v>0.3783622235505081</v>
      </c>
      <c r="M244" s="35">
        <f t="shared" si="14"/>
        <v>0.12313209802749552</v>
      </c>
      <c r="N244" s="36">
        <f t="shared" si="15"/>
        <v>0.5014943215780036</v>
      </c>
      <c r="O244" s="26"/>
      <c r="P244" s="37"/>
      <c r="Q244"/>
      <c r="R244"/>
      <c r="S244" s="57"/>
      <c r="T244" s="57"/>
      <c r="U244" s="58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</row>
    <row r="245" spans="1:14" ht="12.75">
      <c r="A245" s="23">
        <v>248</v>
      </c>
      <c r="B245" s="24" t="s">
        <v>497</v>
      </c>
      <c r="C245" s="25" t="s">
        <v>498</v>
      </c>
      <c r="D245" s="25" t="s">
        <v>499</v>
      </c>
      <c r="E245" s="25" t="s">
        <v>500</v>
      </c>
      <c r="G245" s="50">
        <v>2724</v>
      </c>
      <c r="H245" s="27">
        <v>441</v>
      </c>
      <c r="I245" s="27">
        <v>215</v>
      </c>
      <c r="J245" s="27">
        <v>2067</v>
      </c>
      <c r="K245" s="27">
        <f>H245+I245</f>
        <v>656</v>
      </c>
      <c r="L245" s="28">
        <f t="shared" si="13"/>
        <v>0.1618942731277533</v>
      </c>
      <c r="M245" s="28">
        <f t="shared" si="14"/>
        <v>0.078928046989721</v>
      </c>
      <c r="N245" s="29">
        <f t="shared" si="15"/>
        <v>0.24082232011747431</v>
      </c>
    </row>
    <row r="246" spans="1:14" ht="12.75">
      <c r="A246" s="23">
        <v>249</v>
      </c>
      <c r="B246" s="66" t="s">
        <v>497</v>
      </c>
      <c r="C246" s="64" t="s">
        <v>498</v>
      </c>
      <c r="D246" s="65" t="s">
        <v>501</v>
      </c>
      <c r="E246" s="64" t="s">
        <v>502</v>
      </c>
      <c r="F246" s="39"/>
      <c r="G246" s="40">
        <v>457</v>
      </c>
      <c r="H246" s="40">
        <v>53</v>
      </c>
      <c r="I246" s="40">
        <v>8</v>
      </c>
      <c r="J246" s="40">
        <v>273</v>
      </c>
      <c r="K246" s="40">
        <f>H246+I246</f>
        <v>61</v>
      </c>
      <c r="L246" s="41">
        <f aca="true" t="shared" si="16" ref="L246:L252">H246/G246</f>
        <v>0.11597374179431072</v>
      </c>
      <c r="M246" s="41">
        <f aca="true" t="shared" si="17" ref="M246:M252">I246/G246</f>
        <v>0.0175054704595186</v>
      </c>
      <c r="N246" s="42">
        <f aca="true" t="shared" si="18" ref="N246:N252">K246/G246</f>
        <v>0.13347921225382933</v>
      </c>
    </row>
    <row r="247" spans="1:20" ht="12.75">
      <c r="A247" s="23"/>
      <c r="B247" s="67"/>
      <c r="C247" s="32" t="s">
        <v>512</v>
      </c>
      <c r="D247" s="68"/>
      <c r="E247" s="67"/>
      <c r="F247" s="69"/>
      <c r="G247" s="34">
        <f>G246+G245</f>
        <v>3181</v>
      </c>
      <c r="H247" s="34">
        <f>H246+H245</f>
        <v>494</v>
      </c>
      <c r="I247" s="34">
        <f>I246+I245</f>
        <v>223</v>
      </c>
      <c r="J247" s="34">
        <f>J246+J245</f>
        <v>2340</v>
      </c>
      <c r="K247" s="34">
        <f>K246+K245</f>
        <v>717</v>
      </c>
      <c r="L247" s="70">
        <f t="shared" si="16"/>
        <v>0.155297076391072</v>
      </c>
      <c r="M247" s="70">
        <f t="shared" si="17"/>
        <v>0.07010374096196165</v>
      </c>
      <c r="N247" s="71">
        <f t="shared" si="18"/>
        <v>0.22540081735303363</v>
      </c>
      <c r="T247" s="38"/>
    </row>
    <row r="248" spans="1:14" ht="12.75">
      <c r="A248" s="23"/>
      <c r="D248" t="s">
        <v>507</v>
      </c>
      <c r="E248"/>
      <c r="G248">
        <v>156</v>
      </c>
      <c r="H248" s="27">
        <v>0</v>
      </c>
      <c r="I248" s="27">
        <v>0</v>
      </c>
      <c r="J248" s="27">
        <v>0</v>
      </c>
      <c r="K248" s="27">
        <v>0</v>
      </c>
      <c r="L248" s="28">
        <f t="shared" si="16"/>
        <v>0</v>
      </c>
      <c r="M248" s="28">
        <f t="shared" si="17"/>
        <v>0</v>
      </c>
      <c r="N248" s="29">
        <f t="shared" si="18"/>
        <v>0</v>
      </c>
    </row>
    <row r="249" spans="1:144" s="33" customFormat="1" ht="12.75">
      <c r="A249" s="23"/>
      <c r="B249" s="25"/>
      <c r="C249" s="25"/>
      <c r="D249" t="s">
        <v>508</v>
      </c>
      <c r="E249"/>
      <c r="F249" s="26"/>
      <c r="G249">
        <v>119</v>
      </c>
      <c r="H249" s="27">
        <v>0</v>
      </c>
      <c r="I249" s="27">
        <v>0</v>
      </c>
      <c r="J249" s="27">
        <v>0</v>
      </c>
      <c r="K249" s="27">
        <v>0</v>
      </c>
      <c r="L249" s="28">
        <f t="shared" si="16"/>
        <v>0</v>
      </c>
      <c r="M249" s="28">
        <f t="shared" si="17"/>
        <v>0</v>
      </c>
      <c r="N249" s="29">
        <f t="shared" si="18"/>
        <v>0</v>
      </c>
      <c r="O249" s="26"/>
      <c r="P249" s="37"/>
      <c r="Q249"/>
      <c r="R249"/>
      <c r="S249" s="57"/>
      <c r="T249" s="57"/>
      <c r="U249" s="58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</row>
    <row r="250" spans="1:14" ht="12.75">
      <c r="A250" s="23"/>
      <c r="D250" t="s">
        <v>509</v>
      </c>
      <c r="E250"/>
      <c r="G250">
        <v>12</v>
      </c>
      <c r="H250" s="27">
        <v>0</v>
      </c>
      <c r="I250" s="27">
        <v>0</v>
      </c>
      <c r="J250" s="27">
        <v>0</v>
      </c>
      <c r="K250" s="27">
        <v>0</v>
      </c>
      <c r="L250" s="28">
        <f t="shared" si="16"/>
        <v>0</v>
      </c>
      <c r="M250" s="28">
        <f t="shared" si="17"/>
        <v>0</v>
      </c>
      <c r="N250" s="29">
        <f t="shared" si="18"/>
        <v>0</v>
      </c>
    </row>
    <row r="251" spans="1:21" s="7" customFormat="1" ht="12.75">
      <c r="A251" s="23"/>
      <c r="B251" s="25"/>
      <c r="C251" s="25"/>
      <c r="D251" t="s">
        <v>510</v>
      </c>
      <c r="E251"/>
      <c r="F251" s="26"/>
      <c r="G251">
        <v>336</v>
      </c>
      <c r="H251" s="27">
        <v>0</v>
      </c>
      <c r="I251" s="27">
        <v>0</v>
      </c>
      <c r="J251" s="27">
        <v>0</v>
      </c>
      <c r="K251" s="27">
        <v>0</v>
      </c>
      <c r="L251" s="28">
        <f t="shared" si="16"/>
        <v>0</v>
      </c>
      <c r="M251" s="28">
        <f t="shared" si="17"/>
        <v>0</v>
      </c>
      <c r="N251" s="29">
        <f t="shared" si="18"/>
        <v>0</v>
      </c>
      <c r="O251" s="26"/>
      <c r="Q251"/>
      <c r="R251"/>
      <c r="S251" s="25"/>
      <c r="T251" s="25"/>
      <c r="U251" s="56"/>
    </row>
    <row r="252" spans="1:21" s="7" customFormat="1" ht="12.75">
      <c r="A252" s="23"/>
      <c r="B252" s="67"/>
      <c r="C252" s="32" t="s">
        <v>511</v>
      </c>
      <c r="D252" s="68"/>
      <c r="E252" s="67"/>
      <c r="F252" s="69"/>
      <c r="G252" s="34">
        <f>SUM(G248:G251)</f>
        <v>623</v>
      </c>
      <c r="H252" s="34">
        <f>SUM(H248:H251)</f>
        <v>0</v>
      </c>
      <c r="I252" s="34">
        <f>SUM(I248:I251)</f>
        <v>0</v>
      </c>
      <c r="J252" s="34">
        <f>SUM(J248:J251)</f>
        <v>0</v>
      </c>
      <c r="K252" s="34">
        <f>SUM(K248:K251)</f>
        <v>0</v>
      </c>
      <c r="L252" s="35">
        <f t="shared" si="16"/>
        <v>0</v>
      </c>
      <c r="M252" s="35">
        <f t="shared" si="17"/>
        <v>0</v>
      </c>
      <c r="N252" s="36">
        <f t="shared" si="18"/>
        <v>0</v>
      </c>
      <c r="O252" s="26"/>
      <c r="Q252"/>
      <c r="R252"/>
      <c r="S252" s="38"/>
      <c r="T252" s="57"/>
      <c r="U252" s="56"/>
    </row>
    <row r="253" spans="1:21" s="7" customFormat="1" ht="12.75">
      <c r="A253" s="23"/>
      <c r="B253" s="25"/>
      <c r="C253" s="25"/>
      <c r="D253" s="38"/>
      <c r="E253" s="25"/>
      <c r="F253" s="26"/>
      <c r="G253" s="27"/>
      <c r="H253" s="27"/>
      <c r="I253" s="27"/>
      <c r="J253" s="27"/>
      <c r="K253" s="27"/>
      <c r="L253" s="28"/>
      <c r="M253" s="28"/>
      <c r="N253" s="29"/>
      <c r="O253" s="26"/>
      <c r="Q253"/>
      <c r="R253"/>
      <c r="S253" s="25"/>
      <c r="T253" s="25"/>
      <c r="U253" s="56"/>
    </row>
    <row r="254" spans="1:14" ht="13.5" thickBot="1">
      <c r="A254" s="23">
        <v>251</v>
      </c>
      <c r="B254" s="43"/>
      <c r="L254" s="74"/>
      <c r="M254" s="74"/>
      <c r="N254" s="75"/>
    </row>
    <row r="255" spans="1:19" ht="16.5" thickBot="1">
      <c r="A255" s="44">
        <v>252</v>
      </c>
      <c r="B255" s="45"/>
      <c r="C255" s="46"/>
      <c r="D255" s="46"/>
      <c r="E255" s="46" t="s">
        <v>503</v>
      </c>
      <c r="F255" s="47"/>
      <c r="G255" s="48">
        <v>769472</v>
      </c>
      <c r="H255" s="48">
        <v>212091</v>
      </c>
      <c r="I255" s="48">
        <v>51668</v>
      </c>
      <c r="J255" s="48">
        <v>503188</v>
      </c>
      <c r="K255" s="48">
        <v>263759</v>
      </c>
      <c r="L255" s="72">
        <f>H255/G255</f>
        <v>0.27563186184812444</v>
      </c>
      <c r="M255" s="72">
        <f>I255/G255</f>
        <v>0.06714734259336272</v>
      </c>
      <c r="N255" s="73">
        <f>K255/G255</f>
        <v>0.34277920444148713</v>
      </c>
      <c r="O255" s="37"/>
      <c r="S255" s="59"/>
    </row>
    <row r="256" spans="12:14" ht="12.75">
      <c r="L256" s="28"/>
      <c r="M256" s="28"/>
      <c r="N256" s="28"/>
    </row>
    <row r="257" spans="1:15" ht="12.75">
      <c r="A257" s="7"/>
      <c r="B257" s="49" t="s">
        <v>504</v>
      </c>
      <c r="C257"/>
      <c r="D257"/>
      <c r="E257"/>
      <c r="F257"/>
      <c r="G257" s="50"/>
      <c r="H257" s="50"/>
      <c r="I257" s="50"/>
      <c r="J257" s="50"/>
      <c r="K257" s="51"/>
      <c r="L257" s="7"/>
      <c r="M257" s="7"/>
      <c r="N257" s="7"/>
      <c r="O257" s="7"/>
    </row>
    <row r="258" spans="1:15" ht="12.75">
      <c r="A258" s="7"/>
      <c r="B258" s="49" t="s">
        <v>505</v>
      </c>
      <c r="C258"/>
      <c r="D258"/>
      <c r="E258"/>
      <c r="F258"/>
      <c r="G258" s="50"/>
      <c r="H258" s="50"/>
      <c r="I258" s="50"/>
      <c r="J258" s="50"/>
      <c r="K258" s="51"/>
      <c r="L258" s="7"/>
      <c r="M258" s="7"/>
      <c r="N258" s="7"/>
      <c r="O258" s="7"/>
    </row>
    <row r="259" spans="1:15" ht="12.75">
      <c r="A259" s="7"/>
      <c r="B259" t="s">
        <v>506</v>
      </c>
      <c r="C259"/>
      <c r="D259"/>
      <c r="E259"/>
      <c r="F259"/>
      <c r="G259" s="50"/>
      <c r="H259" s="50"/>
      <c r="I259" s="50"/>
      <c r="J259" s="50"/>
      <c r="K259" s="51"/>
      <c r="L259" s="7"/>
      <c r="M259" s="7"/>
      <c r="N259" s="7"/>
      <c r="O259" s="7"/>
    </row>
  </sheetData>
  <printOptions/>
  <pageMargins left="0.75" right="0.75" top="1" bottom="1" header="0.5" footer="0.5"/>
  <pageSetup fitToHeight="62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2007-05-15T16:22:37Z</cp:lastPrinted>
  <dcterms:created xsi:type="dcterms:W3CDTF">2007-05-15T14:34:13Z</dcterms:created>
  <dcterms:modified xsi:type="dcterms:W3CDTF">2007-05-15T16:22:48Z</dcterms:modified>
  <cp:category/>
  <cp:version/>
  <cp:contentType/>
  <cp:contentStatus/>
</cp:coreProperties>
</file>