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40" windowHeight="1086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<sst xmlns="http://schemas.openxmlformats.org/spreadsheetml/2006/main" count="806" uniqueCount="512">
  <si>
    <t>COLORADO DEPARTMENT OF EDUCATION</t>
  </si>
  <si>
    <t>FALL 2004 PK-12 FREE AND REDUCED LUNCH BY DISTRICT</t>
  </si>
  <si>
    <t>County Code</t>
  </si>
  <si>
    <t>County Name</t>
  </si>
  <si>
    <t>Organization Code</t>
  </si>
  <si>
    <t>Organization Name</t>
  </si>
  <si>
    <t>PK-12 MEMBERSHIP</t>
  </si>
  <si>
    <t>N/A</t>
  </si>
  <si>
    <t>FREE</t>
  </si>
  <si>
    <t>REDUCED</t>
  </si>
  <si>
    <t>NOT ELIGIBLE</t>
  </si>
  <si>
    <t>FREE AND REDUCED</t>
  </si>
  <si>
    <t>%FREE</t>
  </si>
  <si>
    <t>%REDUCED</t>
  </si>
  <si>
    <t>%FREE AND REDUCED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</si>
  <si>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</si>
  <si>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</si>
  <si>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</si>
  <si>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</si>
  <si>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</si>
  <si>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</si>
  <si>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</si>
  <si>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</si>
  <si>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</si>
  <si>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</si>
  <si>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</si>
  <si>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</si>
  <si>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</si>
  <si>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</si>
  <si>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</si>
  <si>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</si>
  <si>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</si>
  <si>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</si>
  <si>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</si>
  <si>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</si>
  <si>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</si>
  <si>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</si>
  <si>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</si>
  <si>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</si>
  <si>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</si>
  <si>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</si>
  <si>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</si>
  <si>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</si>
  <si>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</si>
  <si>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</si>
  <si>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</si>
  <si>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</si>
  <si>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</si>
  <si>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</si>
  <si>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</si>
  <si>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</si>
  <si>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</si>
  <si>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</si>
  <si>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</si>
  <si>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</si>
  <si>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</si>
  <si>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</si>
  <si>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</si>
  <si>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</si>
  <si>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</si>
  <si>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</si>
  <si>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</si>
  <si>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</si>
  <si>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</si>
  <si>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</si>
  <si>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</si>
  <si>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</si>
  <si>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</si>
  <si>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</si>
  <si>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</si>
  <si>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</si>
  <si>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</si>
  <si>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</si>
  <si>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</si>
  <si>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</si>
  <si>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</si>
  <si>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</si>
  <si>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</si>
  <si>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</si>
  <si>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</si>
  <si>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</si>
  <si>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</si>
  <si>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</si>
  <si>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</si>
  <si>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</si>
  <si>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</si>
  <si>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</si>
  <si>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</si>
  <si>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</si>
  <si>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</si>
  <si>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</si>
  <si>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</si>
  <si>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</si>
  <si>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</si>
  <si>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</si>
  <si>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</si>
  <si>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</si>
  <si>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</si>
  <si>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</si>
  <si>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</si>
  <si>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</si>
  <si>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</si>
  <si>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</si>
  <si>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</si>
  <si>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</si>
  <si>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</si>
  <si>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</si>
  <si>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</si>
  <si>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</si>
  <si>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</si>
  <si>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</si>
  <si>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</si>
  <si>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</si>
  <si>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</si>
  <si>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</si>
  <si>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</si>
  <si>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</si>
  <si>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</si>
  <si>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</si>
  <si>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</si>
  <si>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</si>
  <si>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</si>
  <si>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</si>
  <si>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</si>
  <si>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</si>
  <si>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</si>
  <si>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</si>
  <si>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</si>
  <si>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</si>
  <si>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</si>
  <si>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</si>
  <si>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</si>
  <si>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</si>
  <si>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</si>
  <si>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</si>
  <si>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</si>
  <si>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</si>
  <si>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</si>
  <si>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</si>
  <si>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</si>
  <si>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</si>
  <si>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</si>
  <si>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</si>
  <si>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</si>
  <si>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</si>
  <si>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</si>
  <si>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</si>
  <si>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</si>
  <si>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</si>
  <si>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</si>
  <si>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</si>
  <si>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</si>
  <si>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</si>
  <si>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</si>
  <si>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</si>
  <si>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</si>
  <si>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</si>
  <si>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</si>
  <si>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</si>
  <si>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</si>
  <si>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</si>
  <si>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</si>
  <si>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</si>
  <si>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</si>
  <si>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</si>
  <si>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</si>
  <si>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</si>
  <si>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</si>
  <si>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</si>
  <si>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</si>
  <si>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</si>
  <si>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</si>
  <si>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</si>
  <si>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</si>
  <si>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</si>
  <si>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</si>
  <si>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</si>
  <si>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</si>
  <si>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</si>
  <si>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</si>
  <si>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</si>
  <si>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</si>
  <si>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</si>
  <si>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</si>
  <si>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</si>
  <si>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</si>
  <si>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</si>
  <si>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</si>
  <si>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</si>
  <si>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</si>
  <si>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</si>
  <si>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</si>
  <si>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</si>
  <si>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</si>
  <si>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</si>
  <si>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</si>
  <si>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</si>
  <si>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</si>
  <si>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</si>
  <si>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</si>
  <si>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</si>
  <si>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</si>
  <si>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</si>
  <si>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</si>
  <si>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</si>
  <si>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</si>
  <si>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</si>
  <si>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</si>
  <si>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</si>
  <si>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</si>
  <si>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</si>
  <si>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</si>
  <si>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</si>
  <si>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</si>
  <si>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</si>
  <si>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</si>
  <si>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</si>
  <si>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</si>
  <si>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</si>
  <si>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</si>
  <si>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</si>
  <si>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</si>
  <si>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</si>
  <si>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</si>
  <si>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</si>
  <si>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</si>
  <si>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</si>
  <si>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</si>
  <si>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</si>
  <si>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</si>
  <si>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</si>
  <si>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</si>
  <si>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</si>
  <si>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</si>
  <si>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</si>
  <si>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</si>
  <si>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</si>
  <si>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</si>
  <si>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</si>
  <si>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</si>
  <si>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</si>
  <si>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</si>
  <si>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</si>
  <si>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</si>
  <si>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</si>
  <si>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</si>
  <si>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</si>
  <si>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</si>
  <si>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</si>
  <si>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</si>
  <si>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</si>
  <si>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</si>
  <si>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</si>
  <si>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</si>
  <si>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</si>
  <si>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</si>
  <si>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</si>
  <si>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</si>
  <si>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</si>
  <si>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</si>
  <si>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</si>
  <si>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</si>
  <si>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</si>
  <si>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</si>
  <si>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</si>
  <si>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</si>
  <si>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</si>
  <si>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</si>
  <si>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</si>
  <si>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</si>
  <si>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</si>
  <si>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</si>
  <si>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</si>
  <si>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</si>
  <si>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</si>
  <si>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</si>
  <si>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</si>
  <si>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</si>
  <si>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</si>
  <si>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</si>
  <si>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</si>
  <si>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</si>
  <si>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</si>
  <si>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</si>
  <si>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</si>
  <si>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</si>
  <si>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</si>
  <si>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</si>
  <si>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</si>
  <si>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</si>
  <si>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</si>
  <si>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</si>
  <si>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</si>
  <si>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</si>
  <si>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</si>
  <si>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</si>
  <si>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</si>
  <si>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</si>
  <si>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</si>
  <si>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</si>
  <si>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</si>
  <si>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</si>
  <si>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</si>
  <si>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</si>
  <si>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</si>
  <si>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</si>
  <si>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</si>
  <si>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</si>
  <si>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</si>
  <si>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</si>
  <si>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</si>
  <si>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</si>
  <si>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</si>
  <si>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</si>
  <si>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</si>
  <si>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</si>
  <si>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</si>
  <si>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</si>
  <si>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</si>
  <si>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</si>
  <si>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</si>
  <si>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</si>
  <si>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</si>
  <si>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</si>
  <si>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</si>
  <si>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</si>
  <si>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</si>
  <si>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</si>
  <si>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</si>
  <si>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</si>
  <si>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</si>
  <si>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</si>
  <si>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</si>
  <si>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</si>
  <si>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</si>
  <si>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</si>
  <si>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</si>
  <si>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</si>
  <si>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</si>
  <si>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</si>
  <si>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</si>
  <si>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</si>
  <si>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</si>
  <si>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</si>
  <si>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</si>
  <si>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</si>
  <si>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</si>
  <si>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</si>
  <si>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</si>
  <si>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</si>
  <si>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</si>
  <si>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</si>
  <si>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</si>
  <si>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</si>
  <si>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</si>
  <si>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</si>
  <si>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</si>
  <si>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</si>
  <si>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</si>
  <si>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</si>
  <si>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</si>
  <si>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</si>
  <si>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</si>
  <si>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</si>
  <si>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</si>
  <si>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</si>
  <si>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</si>
  <si>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</si>
  <si>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</si>
  <si>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</si>
  <si>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</si>
  <si>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</si>
  <si>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</si>
  <si>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</si>
  <si>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</si>
  <si>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</si>
  <si>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</si>
  <si>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</si>
  <si>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</si>
  <si>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</si>
  <si>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</si>
  <si>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</si>
  <si>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</si>
  <si>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</si>
  <si>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</si>
  <si>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</si>
  <si>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</si>
  <si>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</si>
  <si>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</si>
  <si>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</si>
  <si>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</si>
  <si>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</si>
  <si>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</si>
  <si>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</si>
  <si>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</si>
  <si>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</si>
  <si>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</si>
  <si>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</si>
  <si>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</si>
  <si>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</si>
  <si>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</si>
  <si>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</si>
  <si>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</si>
  <si>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</si>
  <si>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</si>
  <si>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</si>
  <si>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</si>
  <si>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</si>
  <si>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</si>
  <si>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</si>
  <si>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</si>
  <si>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</si>
  <si>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</si>
  <si>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</si>
  <si>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</si>
  <si>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</si>
  <si>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</si>
  <si>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</si>
  <si>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</si>
  <si>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</si>
  <si>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</si>
  <si>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</si>
  <si>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</si>
  <si>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</si>
  <si>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</si>
  <si>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</si>
  <si>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</si>
  <si>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</si>
  <si>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</si>
  <si>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</si>
  <si>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</si>
  <si>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</si>
  <si>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</si>
  <si>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</si>
  <si>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</si>
  <si>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</si>
  <si>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</si>
  <si>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</si>
  <si>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</si>
  <si>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</si>
  <si>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</si>
  <si>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</si>
  <si>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</si>
  <si>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</si>
  <si>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</si>
  <si>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</si>
  <si>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</si>
  <si>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</si>
  <si>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</si>
  <si>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</si>
  <si>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</si>
  <si>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</si>
  <si>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</si>
  <si>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</si>
  <si>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</si>
  <si>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</si>
  <si>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</si>
  <si>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</si>
  <si>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</si>
  <si>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</si>
  <si>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</si>
  <si>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</si>
  <si>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</si>
  <si>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</si>
  <si>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</si>
  <si>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</si>
  <si>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</si>
  <si>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</si>
  <si>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</si>
  <si>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</si>
  <si>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</si>
  <si>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</si>
  <si>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</si>
  <si>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</si>
  <si>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</si>
  <si>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</si>
  <si>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</si>
  <si>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</si>
  <si>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</si>
  <si>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</si>
  <si>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</si>
  <si>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</si>
  <si>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</si>
  <si>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</si>
  <si>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</si>
  <si>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</si>
  <si>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</si>
  <si>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</si>
  <si>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</si>
  <si>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</si>
  <si>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</si>
  <si>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</si>
  <si>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</si>
  <si>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</si>
  <si>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</si>
  <si>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</si>
  <si>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</si>
  <si>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</si>
  <si>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STATE TOTAL (EXCLUDING DETENTION CENTERS)</t>
  </si>
  <si>
    <t>DETENTION CENTERS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</si>
  <si>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</si>
  <si>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</si>
  <si>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</si>
  <si>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</si>
  <si>
    <t>9030</t>
  </si>
  <si>
    <t>MOUNTAIN BOCES</t>
  </si>
  <si>
    <t>9035</t>
  </si>
  <si>
    <t>CENTENNIAL BOCES</t>
  </si>
  <si>
    <t>9130</t>
  </si>
  <si>
    <t>EXPEDITIONARY BOCES</t>
  </si>
  <si>
    <t>BOCES TOTAL</t>
  </si>
  <si>
    <t>BOCES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</si>
</sst>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10"/>
      <name val="Microsoft Sans Serif"/>
      <family val="2"/>
    </font>
    <font>
      <b/>
      <sz val="16"/>
      <name val="Arial"/>
      <family val="2"/>
    </font>
    <font>
      <sz val="16"/>
      <name val="Arial"/>
      <family val="0"/>
    </font>
    <font>
      <sz val="14"/>
      <name val="Arial"/>
      <family val="0"/>
    </font>
    <font>
      <b/>
      <sz val="10"/>
      <name val="Microsoft Sans Serif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name val="Microsoft Sans Serif"/>
      <family val="2"/>
    </font>
    <font>
      <b/>
      <sz val="11"/>
      <name val="Microsoft Sans Serif"/>
      <family val="2"/>
    </font>
    <font>
      <b/>
      <sz val="18"/>
      <name val="Microsoft Sans Serif"/>
      <family val="2"/>
    </font>
    <font>
      <b/>
      <sz val="12"/>
      <name val="Microsoft Sans Serif"/>
      <family val="2"/>
    </font>
    <font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49" fontId="2" fillId="0" borderId="2" xfId="0" applyNumberFormat="1" applyFont="1" applyBorder="1" applyAlignment="1">
      <alignment horizontal="left"/>
    </xf>
    <xf numFmtId="49" fontId="0" fillId="0" borderId="2" xfId="0" applyNumberFormat="1" applyBorder="1" applyAlignment="1">
      <alignment/>
    </xf>
    <xf numFmtId="49" fontId="3" fillId="0" borderId="2" xfId="0" applyNumberFormat="1" applyFont="1" applyBorder="1" applyAlignment="1">
      <alignment horizontal="center"/>
    </xf>
    <xf numFmtId="10" fontId="1" fillId="0" borderId="2" xfId="0" applyNumberFormat="1" applyFill="1" applyBorder="1" applyAlignment="1" applyProtection="1">
      <alignment horizontal="right"/>
      <protection/>
    </xf>
    <xf numFmtId="0" fontId="1" fillId="0" borderId="3" xfId="0" applyNumberFormat="1" applyFill="1" applyBorder="1" applyAlignment="1" applyProtection="1">
      <alignment/>
      <protection/>
    </xf>
    <xf numFmtId="0" fontId="1" fillId="0" borderId="0" xfId="0" applyNumberFormat="1" applyFill="1" applyBorder="1" applyAlignment="1" applyProtection="1">
      <alignment/>
      <protection/>
    </xf>
    <xf numFmtId="0" fontId="1" fillId="0" borderId="4" xfId="0" applyNumberFormat="1" applyFill="1" applyBorder="1" applyAlignment="1" applyProtection="1">
      <alignment/>
      <protection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10" fontId="1" fillId="0" borderId="0" xfId="0" applyNumberFormat="1" applyFill="1" applyBorder="1" applyAlignment="1" applyProtection="1">
      <alignment horizontal="right"/>
      <protection/>
    </xf>
    <xf numFmtId="0" fontId="1" fillId="0" borderId="5" xfId="0" applyNumberForma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Border="1" applyAlignment="1">
      <alignment/>
    </xf>
    <xf numFmtId="0" fontId="6" fillId="0" borderId="6" xfId="0" applyFont="1" applyBorder="1" applyAlignment="1">
      <alignment horizontal="center"/>
    </xf>
    <xf numFmtId="0" fontId="0" fillId="0" borderId="4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10" fontId="7" fillId="0" borderId="0" xfId="0" applyNumberFormat="1" applyFont="1" applyFill="1" applyBorder="1" applyAlignment="1">
      <alignment/>
    </xf>
    <xf numFmtId="10" fontId="0" fillId="0" borderId="5" xfId="0" applyNumberFormat="1" applyFont="1" applyBorder="1" applyAlignment="1">
      <alignment/>
    </xf>
    <xf numFmtId="0" fontId="8" fillId="0" borderId="7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5" fillId="0" borderId="8" xfId="0" applyNumberFormat="1" applyFont="1" applyFill="1" applyBorder="1" applyAlignment="1" applyProtection="1">
      <alignment/>
      <protection/>
    </xf>
    <xf numFmtId="49" fontId="6" fillId="0" borderId="8" xfId="0" applyNumberFormat="1" applyFont="1" applyBorder="1" applyAlignment="1">
      <alignment/>
    </xf>
    <xf numFmtId="3" fontId="5" fillId="0" borderId="8" xfId="0" applyNumberFormat="1" applyFont="1" applyFill="1" applyBorder="1" applyAlignment="1" applyProtection="1">
      <alignment/>
      <protection/>
    </xf>
    <xf numFmtId="10" fontId="8" fillId="0" borderId="8" xfId="0" applyNumberFormat="1" applyFont="1" applyFill="1" applyBorder="1" applyAlignment="1">
      <alignment/>
    </xf>
    <xf numFmtId="10" fontId="6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0" fillId="0" borderId="10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3" fontId="6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5" fillId="0" borderId="7" xfId="0" applyNumberFormat="1" applyFont="1" applyFill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9" fillId="0" borderId="14" xfId="0" applyNumberFormat="1" applyFont="1" applyFill="1" applyBorder="1" applyAlignment="1" applyProtection="1">
      <alignment/>
      <protection/>
    </xf>
    <xf numFmtId="49" fontId="10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10" fontId="10" fillId="0" borderId="6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/>
      <protection/>
    </xf>
    <xf numFmtId="49" fontId="6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4" fillId="0" borderId="6" xfId="0" applyNumberFormat="1" applyFont="1" applyFill="1" applyBorder="1" applyAlignment="1" applyProtection="1">
      <alignment horizontal="center" wrapText="1"/>
      <protection/>
    </xf>
    <xf numFmtId="0" fontId="14" fillId="0" borderId="6" xfId="0" applyNumberFormat="1" applyFont="1" applyFill="1" applyBorder="1" applyAlignment="1" applyProtection="1">
      <alignment horizontal="center"/>
      <protection/>
    </xf>
    <xf numFmtId="0" fontId="14" fillId="0" borderId="6" xfId="0" applyNumberFormat="1" applyFont="1" applyFill="1" applyBorder="1" applyAlignment="1" applyProtection="1">
      <alignment/>
      <protection/>
    </xf>
    <xf numFmtId="0" fontId="14" fillId="0" borderId="6" xfId="0" applyFont="1" applyBorder="1" applyAlignment="1">
      <alignment wrapText="1"/>
    </xf>
    <xf numFmtId="10" fontId="14" fillId="0" borderId="6" xfId="0" applyNumberFormat="1" applyFont="1" applyFill="1" applyBorder="1" applyAlignment="1" applyProtection="1">
      <alignment horizontal="center"/>
      <protection/>
    </xf>
    <xf numFmtId="10" fontId="14" fillId="0" borderId="15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8" customWidth="1"/>
    <col min="2" max="2" width="15.421875" style="8" bestFit="1" customWidth="1"/>
    <col min="3" max="3" width="17.8515625" style="54" customWidth="1"/>
    <col min="4" max="5" width="9.140625" style="55" customWidth="1"/>
    <col min="6" max="6" width="14.7109375" style="55" customWidth="1"/>
    <col min="7" max="7" width="9.140625" style="55" customWidth="1"/>
    <col min="8" max="8" width="10.00390625" style="55" customWidth="1"/>
    <col min="9" max="9" width="9.140625" style="55" customWidth="1"/>
    <col min="10" max="10" width="10.28125" style="55" customWidth="1"/>
    <col min="11" max="11" width="10.421875" style="55" customWidth="1"/>
    <col min="12" max="12" width="9.140625" style="55" customWidth="1"/>
    <col min="13" max="13" width="12.00390625" style="55" customWidth="1"/>
    <col min="14" max="14" width="11.00390625" style="55" customWidth="1"/>
    <col min="15" max="16" width="9.140625" style="17" customWidth="1"/>
    <col min="17" max="17" width="5.7109375" style="8" bestFit="1" customWidth="1"/>
    <col min="18" max="18" width="9.28125" style="8" bestFit="1" customWidth="1"/>
    <col min="19" max="16384" width="9.140625" style="17" customWidth="1"/>
  </cols>
  <sheetData>
    <row r="1" spans="1:18" s="8" customFormat="1" ht="23.25">
      <c r="A1" s="1"/>
      <c r="B1" s="2"/>
      <c r="C1" s="3"/>
      <c r="D1" s="4"/>
      <c r="E1" s="2"/>
      <c r="F1" s="5"/>
      <c r="G1" s="5" t="s">
        <v>0</v>
      </c>
      <c r="H1" s="2"/>
      <c r="I1" s="6"/>
      <c r="J1" s="6"/>
      <c r="K1" s="6"/>
      <c r="L1" s="2"/>
      <c r="M1" s="2"/>
      <c r="N1" s="7"/>
      <c r="Q1" s="56"/>
      <c r="R1" s="56"/>
    </row>
    <row r="2" spans="1:18" s="8" customFormat="1" ht="20.25">
      <c r="A2" s="9"/>
      <c r="C2" s="10"/>
      <c r="D2" s="11"/>
      <c r="F2" s="12"/>
      <c r="G2" s="12" t="s">
        <v>1</v>
      </c>
      <c r="I2" s="13"/>
      <c r="J2" s="13"/>
      <c r="K2" s="13"/>
      <c r="N2" s="14"/>
      <c r="Q2" s="57"/>
      <c r="R2" s="57"/>
    </row>
    <row r="3" spans="1:14" ht="12.75">
      <c r="A3" s="9"/>
      <c r="C3" s="11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14" ht="13.5" thickBot="1">
      <c r="A4" s="9"/>
      <c r="C4" s="11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8" s="64" customFormat="1" ht="24.75" thickBot="1">
      <c r="A5" s="65" t="s">
        <v>2</v>
      </c>
      <c r="B5" s="66" t="s">
        <v>3</v>
      </c>
      <c r="C5" s="67" t="s">
        <v>4</v>
      </c>
      <c r="D5" s="67" t="s">
        <v>5</v>
      </c>
      <c r="E5" s="68"/>
      <c r="F5" s="69" t="s">
        <v>6</v>
      </c>
      <c r="G5" s="18" t="s">
        <v>7</v>
      </c>
      <c r="H5" s="70" t="s">
        <v>8</v>
      </c>
      <c r="I5" s="71" t="s">
        <v>9</v>
      </c>
      <c r="J5" s="69" t="s">
        <v>10</v>
      </c>
      <c r="K5" s="72" t="s">
        <v>11</v>
      </c>
      <c r="L5" s="73" t="s">
        <v>12</v>
      </c>
      <c r="M5" s="73" t="s">
        <v>13</v>
      </c>
      <c r="N5" s="74" t="s">
        <v>14</v>
      </c>
      <c r="Q5" s="58"/>
      <c r="R5" s="75"/>
    </row>
    <row r="6" spans="1:14" ht="12.75">
      <c r="A6" s="19" t="s">
        <v>15</v>
      </c>
      <c r="B6" s="20" t="s">
        <v>16</v>
      </c>
      <c r="C6" s="8" t="s">
        <v>17</v>
      </c>
      <c r="D6" s="21" t="s">
        <v>18</v>
      </c>
      <c r="E6" s="22"/>
      <c r="F6" s="8">
        <v>5704</v>
      </c>
      <c r="G6" s="23"/>
      <c r="H6" s="23">
        <v>2174</v>
      </c>
      <c r="I6" s="23">
        <v>619</v>
      </c>
      <c r="J6" s="23">
        <v>2808</v>
      </c>
      <c r="K6" s="23">
        <v>2793</v>
      </c>
      <c r="L6" s="24">
        <f>$H6/$F6</f>
        <v>0.3811360448807854</v>
      </c>
      <c r="M6" s="24">
        <f>$I6/$F6</f>
        <v>0.1085203366058906</v>
      </c>
      <c r="N6" s="25">
        <f>$K6/$F6</f>
        <v>0.489656381486676</v>
      </c>
    </row>
    <row r="7" spans="1:14" ht="12.75">
      <c r="A7" s="19" t="s">
        <v>15</v>
      </c>
      <c r="B7" s="20" t="s">
        <v>16</v>
      </c>
      <c r="C7" s="8" t="s">
        <v>19</v>
      </c>
      <c r="D7" s="21" t="s">
        <v>20</v>
      </c>
      <c r="E7" s="22"/>
      <c r="F7" s="8">
        <v>36360</v>
      </c>
      <c r="G7" s="23"/>
      <c r="H7" s="23">
        <v>7010</v>
      </c>
      <c r="I7" s="23">
        <v>2116</v>
      </c>
      <c r="J7" s="23">
        <v>27077</v>
      </c>
      <c r="K7" s="23">
        <v>9126</v>
      </c>
      <c r="L7" s="24">
        <f aca="true" t="shared" si="0" ref="L7:L70">$H7/$F7</f>
        <v>0.1927942794279428</v>
      </c>
      <c r="M7" s="24">
        <f aca="true" t="shared" si="1" ref="M7:M70">$I7/$F7</f>
        <v>0.05819581958195819</v>
      </c>
      <c r="N7" s="25">
        <f aca="true" t="shared" si="2" ref="N7:N70">$K7/$F7</f>
        <v>0.250990099009901</v>
      </c>
    </row>
    <row r="8" spans="1:14" ht="12.75">
      <c r="A8" s="19" t="s">
        <v>15</v>
      </c>
      <c r="B8" s="20" t="s">
        <v>16</v>
      </c>
      <c r="C8" s="8" t="s">
        <v>21</v>
      </c>
      <c r="D8" s="21" t="s">
        <v>22</v>
      </c>
      <c r="E8" s="22"/>
      <c r="F8" s="8">
        <v>6638</v>
      </c>
      <c r="G8" s="23"/>
      <c r="H8" s="23">
        <v>4042</v>
      </c>
      <c r="I8" s="23">
        <v>642</v>
      </c>
      <c r="J8" s="23">
        <v>1872</v>
      </c>
      <c r="K8" s="23">
        <v>4684</v>
      </c>
      <c r="L8" s="24">
        <f t="shared" si="0"/>
        <v>0.6089183489002712</v>
      </c>
      <c r="M8" s="24">
        <f t="shared" si="1"/>
        <v>0.09671587827658934</v>
      </c>
      <c r="N8" s="25">
        <f t="shared" si="2"/>
        <v>0.7056342271768605</v>
      </c>
    </row>
    <row r="9" spans="1:14" ht="12.75">
      <c r="A9" s="19" t="s">
        <v>15</v>
      </c>
      <c r="B9" s="20" t="s">
        <v>16</v>
      </c>
      <c r="C9" s="8" t="s">
        <v>23</v>
      </c>
      <c r="D9" s="21" t="s">
        <v>24</v>
      </c>
      <c r="E9" s="22"/>
      <c r="F9" s="8">
        <v>9256</v>
      </c>
      <c r="G9" s="23"/>
      <c r="H9" s="23">
        <v>2066</v>
      </c>
      <c r="I9" s="23">
        <v>535</v>
      </c>
      <c r="J9" s="23">
        <v>6650</v>
      </c>
      <c r="K9" s="23">
        <v>2601</v>
      </c>
      <c r="L9" s="24">
        <f t="shared" si="0"/>
        <v>0.2232065687121867</v>
      </c>
      <c r="M9" s="24">
        <f t="shared" si="1"/>
        <v>0.057800345721694034</v>
      </c>
      <c r="N9" s="25">
        <f t="shared" si="2"/>
        <v>0.2810069144338807</v>
      </c>
    </row>
    <row r="10" spans="1:14" ht="12.75">
      <c r="A10" s="19" t="s">
        <v>15</v>
      </c>
      <c r="B10" s="20" t="s">
        <v>16</v>
      </c>
      <c r="C10" s="8" t="s">
        <v>25</v>
      </c>
      <c r="D10" s="21" t="s">
        <v>26</v>
      </c>
      <c r="E10" s="22"/>
      <c r="F10" s="8">
        <v>1133</v>
      </c>
      <c r="G10" s="23"/>
      <c r="H10" s="23">
        <v>131</v>
      </c>
      <c r="I10" s="23">
        <v>75</v>
      </c>
      <c r="J10" s="23">
        <v>897</v>
      </c>
      <c r="K10" s="23">
        <v>206</v>
      </c>
      <c r="L10" s="24">
        <f t="shared" si="0"/>
        <v>0.11562224183583407</v>
      </c>
      <c r="M10" s="24">
        <f t="shared" si="1"/>
        <v>0.06619593998234775</v>
      </c>
      <c r="N10" s="25">
        <f t="shared" si="2"/>
        <v>0.18181818181818182</v>
      </c>
    </row>
    <row r="11" spans="1:14" ht="12.75">
      <c r="A11" s="19" t="s">
        <v>15</v>
      </c>
      <c r="B11" s="20" t="s">
        <v>16</v>
      </c>
      <c r="C11" s="8" t="s">
        <v>27</v>
      </c>
      <c r="D11" s="21" t="s">
        <v>28</v>
      </c>
      <c r="E11" s="22"/>
      <c r="F11" s="8">
        <v>932</v>
      </c>
      <c r="G11" s="23"/>
      <c r="H11" s="23">
        <v>69</v>
      </c>
      <c r="I11" s="23">
        <v>49</v>
      </c>
      <c r="J11" s="23">
        <v>778</v>
      </c>
      <c r="K11" s="23">
        <v>118</v>
      </c>
      <c r="L11" s="24">
        <f t="shared" si="0"/>
        <v>0.0740343347639485</v>
      </c>
      <c r="M11" s="24">
        <f t="shared" si="1"/>
        <v>0.05257510729613734</v>
      </c>
      <c r="N11" s="25">
        <f t="shared" si="2"/>
        <v>0.12660944206008584</v>
      </c>
    </row>
    <row r="12" spans="1:14" ht="12.75">
      <c r="A12" s="19" t="s">
        <v>15</v>
      </c>
      <c r="B12" s="20" t="s">
        <v>16</v>
      </c>
      <c r="C12" s="8" t="s">
        <v>29</v>
      </c>
      <c r="D12" s="21" t="s">
        <v>30</v>
      </c>
      <c r="E12" s="22"/>
      <c r="F12" s="8">
        <v>10671</v>
      </c>
      <c r="G12" s="23"/>
      <c r="H12" s="23">
        <v>5490</v>
      </c>
      <c r="I12" s="23">
        <v>1108</v>
      </c>
      <c r="J12" s="23">
        <v>3775</v>
      </c>
      <c r="K12" s="23">
        <v>6598</v>
      </c>
      <c r="L12" s="24">
        <f t="shared" si="0"/>
        <v>0.5144784931121732</v>
      </c>
      <c r="M12" s="24">
        <f t="shared" si="1"/>
        <v>0.10383281791772092</v>
      </c>
      <c r="N12" s="25">
        <f t="shared" si="2"/>
        <v>0.6183113110298941</v>
      </c>
    </row>
    <row r="13" spans="1:18" s="33" customFormat="1" ht="12.75">
      <c r="A13" s="26"/>
      <c r="B13" s="27" t="s">
        <v>31</v>
      </c>
      <c r="C13" s="28"/>
      <c r="D13" s="28"/>
      <c r="E13" s="29"/>
      <c r="F13" s="28">
        <v>70694</v>
      </c>
      <c r="G13" s="30">
        <f>SUM(G6:G12)</f>
        <v>0</v>
      </c>
      <c r="H13" s="30">
        <f>SUM(H6:H12)</f>
        <v>20982</v>
      </c>
      <c r="I13" s="30">
        <f>SUM(I6:I12)</f>
        <v>5144</v>
      </c>
      <c r="J13" s="30">
        <f>SUM(J6:J12)</f>
        <v>43857</v>
      </c>
      <c r="K13" s="30">
        <v>26126</v>
      </c>
      <c r="L13" s="31">
        <f>$H13/$F13</f>
        <v>0.29680029422581833</v>
      </c>
      <c r="M13" s="31">
        <f t="shared" si="1"/>
        <v>0.07276430814496279</v>
      </c>
      <c r="N13" s="32">
        <f t="shared" si="2"/>
        <v>0.3695646023707811</v>
      </c>
      <c r="O13" s="17"/>
      <c r="P13" s="17"/>
      <c r="Q13" s="8"/>
      <c r="R13" s="8"/>
    </row>
    <row r="14" spans="1:14" ht="12.75">
      <c r="A14" s="19" t="s">
        <v>32</v>
      </c>
      <c r="B14" s="20" t="s">
        <v>33</v>
      </c>
      <c r="C14" s="8" t="s">
        <v>34</v>
      </c>
      <c r="D14" s="21" t="s">
        <v>35</v>
      </c>
      <c r="E14" s="22"/>
      <c r="F14" s="8">
        <v>2252</v>
      </c>
      <c r="G14" s="23"/>
      <c r="H14" s="23">
        <v>1110</v>
      </c>
      <c r="I14" s="23">
        <v>241</v>
      </c>
      <c r="J14" s="23">
        <v>886</v>
      </c>
      <c r="K14" s="23">
        <v>1351</v>
      </c>
      <c r="L14" s="24">
        <f t="shared" si="0"/>
        <v>0.4928952042628774</v>
      </c>
      <c r="M14" s="24">
        <f t="shared" si="1"/>
        <v>0.10701598579040852</v>
      </c>
      <c r="N14" s="25">
        <f t="shared" si="2"/>
        <v>0.599911190053286</v>
      </c>
    </row>
    <row r="15" spans="1:14" ht="12.75">
      <c r="A15" s="19" t="s">
        <v>32</v>
      </c>
      <c r="B15" s="20" t="s">
        <v>33</v>
      </c>
      <c r="C15" s="8" t="s">
        <v>36</v>
      </c>
      <c r="D15" s="21" t="s">
        <v>37</v>
      </c>
      <c r="E15" s="22"/>
      <c r="F15" s="8">
        <v>337</v>
      </c>
      <c r="G15" s="23"/>
      <c r="H15" s="23">
        <v>150</v>
      </c>
      <c r="I15" s="23">
        <v>35</v>
      </c>
      <c r="J15" s="23">
        <v>147</v>
      </c>
      <c r="K15" s="23">
        <v>185</v>
      </c>
      <c r="L15" s="24">
        <f t="shared" si="0"/>
        <v>0.44510385756676557</v>
      </c>
      <c r="M15" s="24">
        <f t="shared" si="1"/>
        <v>0.10385756676557864</v>
      </c>
      <c r="N15" s="25">
        <f t="shared" si="2"/>
        <v>0.5489614243323442</v>
      </c>
    </row>
    <row r="16" spans="1:18" s="33" customFormat="1" ht="12.75">
      <c r="A16" s="26"/>
      <c r="B16" s="27" t="s">
        <v>31</v>
      </c>
      <c r="C16" s="28"/>
      <c r="D16" s="28"/>
      <c r="E16" s="29"/>
      <c r="F16" s="28">
        <v>2589</v>
      </c>
      <c r="G16" s="30">
        <f>SUM(G14:G15)</f>
        <v>0</v>
      </c>
      <c r="H16" s="30">
        <f>SUM(H14:H15)</f>
        <v>1260</v>
      </c>
      <c r="I16" s="30">
        <f>SUM(I14:I15)</f>
        <v>276</v>
      </c>
      <c r="J16" s="30">
        <f>SUM(J14:J15)</f>
        <v>1033</v>
      </c>
      <c r="K16" s="30">
        <v>1536</v>
      </c>
      <c r="L16" s="31">
        <f t="shared" si="0"/>
        <v>0.48667439165701043</v>
      </c>
      <c r="M16" s="31">
        <f t="shared" si="1"/>
        <v>0.10660486674391657</v>
      </c>
      <c r="N16" s="32">
        <f t="shared" si="2"/>
        <v>0.593279258400927</v>
      </c>
      <c r="O16" s="17"/>
      <c r="P16" s="17"/>
      <c r="Q16" s="8"/>
      <c r="R16" s="8"/>
    </row>
    <row r="17" spans="1:14" ht="12.75">
      <c r="A17" s="19" t="s">
        <v>38</v>
      </c>
      <c r="B17" s="20" t="s">
        <v>39</v>
      </c>
      <c r="C17" s="8" t="s">
        <v>40</v>
      </c>
      <c r="D17" s="21" t="s">
        <v>41</v>
      </c>
      <c r="E17" s="22"/>
      <c r="F17" s="8">
        <v>3883</v>
      </c>
      <c r="G17" s="23"/>
      <c r="H17" s="23">
        <v>1246</v>
      </c>
      <c r="I17" s="23">
        <v>261</v>
      </c>
      <c r="J17" s="23">
        <v>2286</v>
      </c>
      <c r="K17" s="23">
        <v>1507</v>
      </c>
      <c r="L17" s="24">
        <f t="shared" si="0"/>
        <v>0.3208859129539016</v>
      </c>
      <c r="M17" s="24">
        <f t="shared" si="1"/>
        <v>0.06721607004893124</v>
      </c>
      <c r="N17" s="25">
        <f t="shared" si="2"/>
        <v>0.3881019830028329</v>
      </c>
    </row>
    <row r="18" spans="1:14" ht="12.75">
      <c r="A18" s="19" t="s">
        <v>38</v>
      </c>
      <c r="B18" s="20" t="s">
        <v>39</v>
      </c>
      <c r="C18" s="8" t="s">
        <v>42</v>
      </c>
      <c r="D18" s="21" t="s">
        <v>43</v>
      </c>
      <c r="E18" s="22"/>
      <c r="F18" s="8">
        <v>1749</v>
      </c>
      <c r="G18" s="23"/>
      <c r="H18" s="23">
        <v>897</v>
      </c>
      <c r="I18" s="23">
        <v>198</v>
      </c>
      <c r="J18" s="23">
        <v>535</v>
      </c>
      <c r="K18" s="23">
        <v>1095</v>
      </c>
      <c r="L18" s="24">
        <f t="shared" si="0"/>
        <v>0.5128644939965694</v>
      </c>
      <c r="M18" s="24">
        <f t="shared" si="1"/>
        <v>0.11320754716981132</v>
      </c>
      <c r="N18" s="25">
        <f t="shared" si="2"/>
        <v>0.6260720411663808</v>
      </c>
    </row>
    <row r="19" spans="1:14" ht="12.75">
      <c r="A19" s="19" t="s">
        <v>38</v>
      </c>
      <c r="B19" s="20" t="s">
        <v>39</v>
      </c>
      <c r="C19" s="8" t="s">
        <v>44</v>
      </c>
      <c r="D19" s="21" t="s">
        <v>45</v>
      </c>
      <c r="E19" s="22"/>
      <c r="F19" s="8">
        <v>47868</v>
      </c>
      <c r="G19" s="23"/>
      <c r="H19" s="23">
        <v>5338</v>
      </c>
      <c r="I19" s="23">
        <v>2434</v>
      </c>
      <c r="J19" s="23">
        <v>39095</v>
      </c>
      <c r="K19" s="23">
        <v>7772</v>
      </c>
      <c r="L19" s="24">
        <f t="shared" si="0"/>
        <v>0.11151499958218435</v>
      </c>
      <c r="M19" s="24">
        <f t="shared" si="1"/>
        <v>0.05084816578925378</v>
      </c>
      <c r="N19" s="25">
        <f t="shared" si="2"/>
        <v>0.16236316537143813</v>
      </c>
    </row>
    <row r="20" spans="1:14" ht="12.75">
      <c r="A20" s="19" t="s">
        <v>38</v>
      </c>
      <c r="B20" s="20" t="s">
        <v>39</v>
      </c>
      <c r="C20" s="8" t="s">
        <v>46</v>
      </c>
      <c r="D20" s="21" t="s">
        <v>47</v>
      </c>
      <c r="E20" s="22"/>
      <c r="F20" s="8">
        <v>16245</v>
      </c>
      <c r="G20" s="23">
        <v>25</v>
      </c>
      <c r="H20" s="23">
        <v>1553</v>
      </c>
      <c r="I20" s="23">
        <v>495</v>
      </c>
      <c r="J20" s="23">
        <v>14055</v>
      </c>
      <c r="K20" s="23">
        <v>2048</v>
      </c>
      <c r="L20" s="24">
        <f t="shared" si="0"/>
        <v>0.09559864573714989</v>
      </c>
      <c r="M20" s="24">
        <f t="shared" si="1"/>
        <v>0.030470914127423823</v>
      </c>
      <c r="N20" s="25">
        <f t="shared" si="2"/>
        <v>0.12606955986457372</v>
      </c>
    </row>
    <row r="21" spans="1:14" ht="12.75">
      <c r="A21" s="19" t="s">
        <v>38</v>
      </c>
      <c r="B21" s="20" t="s">
        <v>39</v>
      </c>
      <c r="C21" s="8" t="s">
        <v>48</v>
      </c>
      <c r="D21" s="21" t="s">
        <v>49</v>
      </c>
      <c r="E21" s="22"/>
      <c r="F21" s="8">
        <v>230</v>
      </c>
      <c r="G21" s="23"/>
      <c r="H21" s="23">
        <v>43</v>
      </c>
      <c r="I21" s="23">
        <v>13</v>
      </c>
      <c r="J21" s="23">
        <v>155</v>
      </c>
      <c r="K21" s="23">
        <v>56</v>
      </c>
      <c r="L21" s="24">
        <f t="shared" si="0"/>
        <v>0.18695652173913044</v>
      </c>
      <c r="M21" s="24">
        <f t="shared" si="1"/>
        <v>0.05652173913043478</v>
      </c>
      <c r="N21" s="25">
        <f t="shared" si="2"/>
        <v>0.24347826086956523</v>
      </c>
    </row>
    <row r="22" spans="1:14" ht="12.75">
      <c r="A22" s="19" t="s">
        <v>38</v>
      </c>
      <c r="B22" s="20" t="s">
        <v>39</v>
      </c>
      <c r="C22" s="8" t="s">
        <v>50</v>
      </c>
      <c r="D22" s="21" t="s">
        <v>51</v>
      </c>
      <c r="E22" s="22"/>
      <c r="F22" s="8">
        <v>32251</v>
      </c>
      <c r="G22" s="23"/>
      <c r="H22" s="23">
        <v>13657</v>
      </c>
      <c r="I22" s="23">
        <v>1906</v>
      </c>
      <c r="J22" s="23">
        <v>16591</v>
      </c>
      <c r="K22" s="23">
        <v>15563</v>
      </c>
      <c r="L22" s="24">
        <f t="shared" si="0"/>
        <v>0.42345973768255246</v>
      </c>
      <c r="M22" s="24">
        <f t="shared" si="1"/>
        <v>0.05909894266844439</v>
      </c>
      <c r="N22" s="25">
        <f t="shared" si="2"/>
        <v>0.48255868035099686</v>
      </c>
    </row>
    <row r="23" spans="1:14" ht="12.75">
      <c r="A23" s="19" t="s">
        <v>38</v>
      </c>
      <c r="B23" s="20" t="s">
        <v>39</v>
      </c>
      <c r="C23" s="8" t="s">
        <v>52</v>
      </c>
      <c r="D23" s="21" t="s">
        <v>53</v>
      </c>
      <c r="E23" s="22"/>
      <c r="F23" s="8">
        <v>535</v>
      </c>
      <c r="G23" s="23"/>
      <c r="H23" s="23">
        <v>90</v>
      </c>
      <c r="I23" s="23">
        <v>42</v>
      </c>
      <c r="J23" s="23">
        <v>371</v>
      </c>
      <c r="K23" s="23">
        <v>132</v>
      </c>
      <c r="L23" s="24">
        <f t="shared" si="0"/>
        <v>0.16822429906542055</v>
      </c>
      <c r="M23" s="24">
        <f t="shared" si="1"/>
        <v>0.07850467289719626</v>
      </c>
      <c r="N23" s="25">
        <f t="shared" si="2"/>
        <v>0.2467289719626168</v>
      </c>
    </row>
    <row r="24" spans="1:18" s="33" customFormat="1" ht="12.75">
      <c r="A24" s="26"/>
      <c r="B24" s="27" t="s">
        <v>31</v>
      </c>
      <c r="C24" s="28"/>
      <c r="D24" s="28"/>
      <c r="E24" s="29"/>
      <c r="F24" s="28">
        <v>102761</v>
      </c>
      <c r="G24" s="30">
        <f>SUM(G17:G23)</f>
        <v>25</v>
      </c>
      <c r="H24" s="30">
        <f>SUM(H17:H23)</f>
        <v>22824</v>
      </c>
      <c r="I24" s="30">
        <f>SUM(I17:I23)</f>
        <v>5349</v>
      </c>
      <c r="J24" s="30">
        <f>SUM(J17:J23)</f>
        <v>73088</v>
      </c>
      <c r="K24" s="30">
        <v>28173</v>
      </c>
      <c r="L24" s="31">
        <f t="shared" si="0"/>
        <v>0.22210760891778009</v>
      </c>
      <c r="M24" s="31">
        <f t="shared" si="1"/>
        <v>0.05205282159574157</v>
      </c>
      <c r="N24" s="32">
        <f t="shared" si="2"/>
        <v>0.2741604305135217</v>
      </c>
      <c r="O24" s="17"/>
      <c r="P24" s="17"/>
      <c r="Q24" s="8"/>
      <c r="R24" s="8"/>
    </row>
    <row r="25" spans="1:14" ht="12.75">
      <c r="A25" s="19" t="s">
        <v>54</v>
      </c>
      <c r="B25" s="20" t="s">
        <v>55</v>
      </c>
      <c r="C25" s="8" t="s">
        <v>56</v>
      </c>
      <c r="D25" s="21" t="s">
        <v>57</v>
      </c>
      <c r="E25" s="22"/>
      <c r="F25" s="8">
        <v>1577</v>
      </c>
      <c r="G25" s="23"/>
      <c r="H25" s="23">
        <v>463</v>
      </c>
      <c r="I25" s="23">
        <v>165</v>
      </c>
      <c r="J25" s="23">
        <v>949</v>
      </c>
      <c r="K25" s="23">
        <v>628</v>
      </c>
      <c r="L25" s="24">
        <f t="shared" si="0"/>
        <v>0.29359543436905516</v>
      </c>
      <c r="M25" s="24">
        <f t="shared" si="1"/>
        <v>0.1046290424857324</v>
      </c>
      <c r="N25" s="25">
        <f t="shared" si="2"/>
        <v>0.39822447685478757</v>
      </c>
    </row>
    <row r="26" spans="1:18" s="33" customFormat="1" ht="12.75">
      <c r="A26" s="26"/>
      <c r="B26" s="27" t="s">
        <v>31</v>
      </c>
      <c r="C26" s="28"/>
      <c r="D26" s="28"/>
      <c r="E26" s="29"/>
      <c r="F26" s="28">
        <v>1577</v>
      </c>
      <c r="G26" s="30">
        <f>SUM(G25)</f>
        <v>0</v>
      </c>
      <c r="H26" s="30">
        <f>SUM(H25)</f>
        <v>463</v>
      </c>
      <c r="I26" s="30">
        <f>SUM(I25)</f>
        <v>165</v>
      </c>
      <c r="J26" s="30">
        <f>SUM(J25)</f>
        <v>949</v>
      </c>
      <c r="K26" s="30">
        <v>628</v>
      </c>
      <c r="L26" s="31">
        <f t="shared" si="0"/>
        <v>0.29359543436905516</v>
      </c>
      <c r="M26" s="31">
        <f t="shared" si="1"/>
        <v>0.1046290424857324</v>
      </c>
      <c r="N26" s="32">
        <f t="shared" si="2"/>
        <v>0.39822447685478757</v>
      </c>
      <c r="O26" s="17"/>
      <c r="P26" s="17"/>
      <c r="Q26" s="8"/>
      <c r="R26" s="8"/>
    </row>
    <row r="27" spans="1:14" ht="12.75">
      <c r="A27" s="19" t="s">
        <v>58</v>
      </c>
      <c r="B27" s="20" t="s">
        <v>59</v>
      </c>
      <c r="C27" s="8" t="s">
        <v>60</v>
      </c>
      <c r="D27" s="21" t="s">
        <v>61</v>
      </c>
      <c r="E27" s="22"/>
      <c r="F27" s="8">
        <v>204</v>
      </c>
      <c r="G27" s="23"/>
      <c r="H27" s="23">
        <v>83</v>
      </c>
      <c r="I27" s="23">
        <v>21</v>
      </c>
      <c r="J27" s="23">
        <v>91</v>
      </c>
      <c r="K27" s="23">
        <v>104</v>
      </c>
      <c r="L27" s="24">
        <f t="shared" si="0"/>
        <v>0.4068627450980392</v>
      </c>
      <c r="M27" s="24">
        <f t="shared" si="1"/>
        <v>0.10294117647058823</v>
      </c>
      <c r="N27" s="25">
        <f t="shared" si="2"/>
        <v>0.5098039215686274</v>
      </c>
    </row>
    <row r="28" spans="1:14" ht="12.75">
      <c r="A28" s="19" t="s">
        <v>58</v>
      </c>
      <c r="B28" s="20" t="s">
        <v>59</v>
      </c>
      <c r="C28" s="8" t="s">
        <v>62</v>
      </c>
      <c r="D28" s="21" t="s">
        <v>63</v>
      </c>
      <c r="E28" s="22"/>
      <c r="F28" s="8">
        <v>77</v>
      </c>
      <c r="G28" s="23"/>
      <c r="H28" s="23">
        <v>37</v>
      </c>
      <c r="I28" s="23">
        <v>15</v>
      </c>
      <c r="J28" s="23">
        <v>24</v>
      </c>
      <c r="K28" s="23">
        <v>52</v>
      </c>
      <c r="L28" s="24">
        <f t="shared" si="0"/>
        <v>0.4805194805194805</v>
      </c>
      <c r="M28" s="24">
        <f t="shared" si="1"/>
        <v>0.19480519480519481</v>
      </c>
      <c r="N28" s="25">
        <f t="shared" si="2"/>
        <v>0.6753246753246753</v>
      </c>
    </row>
    <row r="29" spans="1:14" ht="12.75">
      <c r="A29" s="19" t="s">
        <v>58</v>
      </c>
      <c r="B29" s="20" t="s">
        <v>59</v>
      </c>
      <c r="C29" s="8" t="s">
        <v>64</v>
      </c>
      <c r="D29" s="21" t="s">
        <v>65</v>
      </c>
      <c r="E29" s="22"/>
      <c r="F29" s="8">
        <v>341</v>
      </c>
      <c r="G29" s="23"/>
      <c r="H29" s="23">
        <v>163</v>
      </c>
      <c r="I29" s="23">
        <v>40</v>
      </c>
      <c r="J29" s="23">
        <v>127</v>
      </c>
      <c r="K29" s="23">
        <v>203</v>
      </c>
      <c r="L29" s="24">
        <f t="shared" si="0"/>
        <v>0.4780058651026393</v>
      </c>
      <c r="M29" s="24">
        <f t="shared" si="1"/>
        <v>0.11730205278592376</v>
      </c>
      <c r="N29" s="25">
        <f t="shared" si="2"/>
        <v>0.5953079178885631</v>
      </c>
    </row>
    <row r="30" spans="1:14" ht="12.75">
      <c r="A30" s="19" t="s">
        <v>58</v>
      </c>
      <c r="B30" s="20" t="s">
        <v>59</v>
      </c>
      <c r="C30" s="8" t="s">
        <v>66</v>
      </c>
      <c r="D30" s="21" t="s">
        <v>67</v>
      </c>
      <c r="E30" s="22"/>
      <c r="F30" s="8">
        <v>448</v>
      </c>
      <c r="G30" s="23"/>
      <c r="H30" s="23">
        <v>73</v>
      </c>
      <c r="I30" s="23">
        <v>12</v>
      </c>
      <c r="J30" s="23">
        <v>336</v>
      </c>
      <c r="K30" s="23">
        <v>85</v>
      </c>
      <c r="L30" s="24">
        <f t="shared" si="0"/>
        <v>0.16294642857142858</v>
      </c>
      <c r="M30" s="24">
        <f t="shared" si="1"/>
        <v>0.026785714285714284</v>
      </c>
      <c r="N30" s="25">
        <f t="shared" si="2"/>
        <v>0.18973214285714285</v>
      </c>
    </row>
    <row r="31" spans="1:14" ht="12.75">
      <c r="A31" s="19" t="s">
        <v>58</v>
      </c>
      <c r="B31" s="20" t="s">
        <v>59</v>
      </c>
      <c r="C31" s="8" t="s">
        <v>68</v>
      </c>
      <c r="D31" s="21" t="s">
        <v>69</v>
      </c>
      <c r="E31" s="22"/>
      <c r="F31" s="8">
        <v>75</v>
      </c>
      <c r="G31" s="23"/>
      <c r="H31" s="23">
        <v>28</v>
      </c>
      <c r="I31" s="23">
        <v>24</v>
      </c>
      <c r="J31" s="23">
        <v>21</v>
      </c>
      <c r="K31" s="23">
        <v>52</v>
      </c>
      <c r="L31" s="24">
        <f t="shared" si="0"/>
        <v>0.37333333333333335</v>
      </c>
      <c r="M31" s="24">
        <f t="shared" si="1"/>
        <v>0.32</v>
      </c>
      <c r="N31" s="25">
        <f t="shared" si="2"/>
        <v>0.6933333333333334</v>
      </c>
    </row>
    <row r="32" spans="1:18" s="33" customFormat="1" ht="12.75">
      <c r="A32" s="26"/>
      <c r="B32" s="27" t="s">
        <v>31</v>
      </c>
      <c r="C32" s="28"/>
      <c r="D32" s="28"/>
      <c r="E32" s="29"/>
      <c r="F32" s="28">
        <v>1145</v>
      </c>
      <c r="G32" s="30">
        <f>SUM(G27:G31)</f>
        <v>0</v>
      </c>
      <c r="H32" s="30">
        <f>SUM(H27:H31)</f>
        <v>384</v>
      </c>
      <c r="I32" s="30">
        <f>SUM(I27:I31)</f>
        <v>112</v>
      </c>
      <c r="J32" s="30">
        <f>SUM(J27:J31)</f>
        <v>599</v>
      </c>
      <c r="K32" s="30">
        <v>496</v>
      </c>
      <c r="L32" s="31">
        <f t="shared" si="0"/>
        <v>0.3353711790393013</v>
      </c>
      <c r="M32" s="31">
        <f t="shared" si="1"/>
        <v>0.09781659388646288</v>
      </c>
      <c r="N32" s="32">
        <f t="shared" si="2"/>
        <v>0.4331877729257642</v>
      </c>
      <c r="O32" s="17"/>
      <c r="P32" s="17"/>
      <c r="Q32" s="8"/>
      <c r="R32" s="8"/>
    </row>
    <row r="33" spans="1:14" ht="12.75">
      <c r="A33" s="19" t="s">
        <v>70</v>
      </c>
      <c r="B33" s="20" t="s">
        <v>71</v>
      </c>
      <c r="C33" s="8" t="s">
        <v>72</v>
      </c>
      <c r="D33" s="21" t="s">
        <v>73</v>
      </c>
      <c r="E33" s="22"/>
      <c r="F33" s="8">
        <v>605</v>
      </c>
      <c r="G33" s="23">
        <v>1</v>
      </c>
      <c r="H33" s="23">
        <v>352</v>
      </c>
      <c r="I33" s="23">
        <v>60</v>
      </c>
      <c r="J33" s="23">
        <v>192</v>
      </c>
      <c r="K33" s="23">
        <v>412</v>
      </c>
      <c r="L33" s="24">
        <f t="shared" si="0"/>
        <v>0.5818181818181818</v>
      </c>
      <c r="M33" s="24">
        <f t="shared" si="1"/>
        <v>0.09917355371900827</v>
      </c>
      <c r="N33" s="25">
        <f t="shared" si="2"/>
        <v>0.6809917355371901</v>
      </c>
    </row>
    <row r="34" spans="1:14" ht="12.75">
      <c r="A34" s="19" t="s">
        <v>70</v>
      </c>
      <c r="B34" s="20" t="s">
        <v>71</v>
      </c>
      <c r="C34" s="8" t="s">
        <v>74</v>
      </c>
      <c r="D34" s="21" t="s">
        <v>75</v>
      </c>
      <c r="E34" s="22"/>
      <c r="F34" s="8">
        <v>272</v>
      </c>
      <c r="G34" s="23"/>
      <c r="H34" s="23">
        <v>98</v>
      </c>
      <c r="I34" s="23">
        <v>21</v>
      </c>
      <c r="J34" s="23">
        <v>153</v>
      </c>
      <c r="K34" s="23">
        <v>119</v>
      </c>
      <c r="L34" s="24">
        <f t="shared" si="0"/>
        <v>0.3602941176470588</v>
      </c>
      <c r="M34" s="24">
        <f t="shared" si="1"/>
        <v>0.07720588235294118</v>
      </c>
      <c r="N34" s="25">
        <f t="shared" si="2"/>
        <v>0.4375</v>
      </c>
    </row>
    <row r="35" spans="1:18" s="33" customFormat="1" ht="12.75">
      <c r="A35" s="26"/>
      <c r="B35" s="27" t="s">
        <v>31</v>
      </c>
      <c r="C35" s="28"/>
      <c r="D35" s="28"/>
      <c r="E35" s="29"/>
      <c r="F35" s="28">
        <v>877</v>
      </c>
      <c r="G35" s="30">
        <f>SUM(G33:G34)</f>
        <v>1</v>
      </c>
      <c r="H35" s="30">
        <f>SUM(H33:H34)</f>
        <v>450</v>
      </c>
      <c r="I35" s="30">
        <f>SUM(I33:I34)</f>
        <v>81</v>
      </c>
      <c r="J35" s="30">
        <f>SUM(J33:J34)</f>
        <v>345</v>
      </c>
      <c r="K35" s="30">
        <v>531</v>
      </c>
      <c r="L35" s="31">
        <f t="shared" si="0"/>
        <v>0.5131128848346637</v>
      </c>
      <c r="M35" s="31">
        <f t="shared" si="1"/>
        <v>0.09236031927023945</v>
      </c>
      <c r="N35" s="32">
        <f t="shared" si="2"/>
        <v>0.6054732041049031</v>
      </c>
      <c r="O35" s="17"/>
      <c r="P35" s="17"/>
      <c r="Q35" s="8"/>
      <c r="R35" s="8"/>
    </row>
    <row r="36" spans="1:14" ht="12.75">
      <c r="A36" s="19" t="s">
        <v>76</v>
      </c>
      <c r="B36" s="20" t="s">
        <v>77</v>
      </c>
      <c r="C36" s="8" t="s">
        <v>78</v>
      </c>
      <c r="D36" s="21" t="s">
        <v>79</v>
      </c>
      <c r="E36" s="22"/>
      <c r="F36" s="8">
        <v>22180</v>
      </c>
      <c r="G36" s="23"/>
      <c r="H36" s="23">
        <v>4294</v>
      </c>
      <c r="I36" s="23">
        <v>765</v>
      </c>
      <c r="J36" s="23">
        <v>16490</v>
      </c>
      <c r="K36" s="23">
        <v>5059</v>
      </c>
      <c r="L36" s="24">
        <f t="shared" si="0"/>
        <v>0.19359783588818755</v>
      </c>
      <c r="M36" s="24">
        <f t="shared" si="1"/>
        <v>0.03449053201082056</v>
      </c>
      <c r="N36" s="25">
        <f t="shared" si="2"/>
        <v>0.2280883678990081</v>
      </c>
    </row>
    <row r="37" spans="1:14" ht="12.75">
      <c r="A37" s="19" t="s">
        <v>76</v>
      </c>
      <c r="B37" s="20" t="s">
        <v>77</v>
      </c>
      <c r="C37" s="8" t="s">
        <v>80</v>
      </c>
      <c r="D37" s="21" t="s">
        <v>81</v>
      </c>
      <c r="E37" s="22"/>
      <c r="F37" s="8">
        <v>27926</v>
      </c>
      <c r="G37" s="23"/>
      <c r="H37" s="23">
        <v>3142</v>
      </c>
      <c r="I37" s="23">
        <v>649</v>
      </c>
      <c r="J37" s="23">
        <v>23935</v>
      </c>
      <c r="K37" s="23">
        <v>3791</v>
      </c>
      <c r="L37" s="24">
        <f t="shared" si="0"/>
        <v>0.11251163790016472</v>
      </c>
      <c r="M37" s="24">
        <f t="shared" si="1"/>
        <v>0.02323999140585834</v>
      </c>
      <c r="N37" s="25">
        <f t="shared" si="2"/>
        <v>0.13575162930602305</v>
      </c>
    </row>
    <row r="38" spans="1:18" s="33" customFormat="1" ht="12.75">
      <c r="A38" s="26"/>
      <c r="B38" s="27" t="s">
        <v>31</v>
      </c>
      <c r="C38" s="28"/>
      <c r="D38" s="28"/>
      <c r="E38" s="29"/>
      <c r="F38" s="28">
        <v>50106</v>
      </c>
      <c r="G38" s="30">
        <f>SUM(G36:G37)</f>
        <v>0</v>
      </c>
      <c r="H38" s="30">
        <f>SUM(H36:H37)</f>
        <v>7436</v>
      </c>
      <c r="I38" s="30">
        <f>SUM(I36:I37)</f>
        <v>1414</v>
      </c>
      <c r="J38" s="30">
        <f>SUM(J36:J37)</f>
        <v>40425</v>
      </c>
      <c r="K38" s="30">
        <v>8850</v>
      </c>
      <c r="L38" s="31">
        <f t="shared" si="0"/>
        <v>0.14840538059314254</v>
      </c>
      <c r="M38" s="31">
        <f t="shared" si="1"/>
        <v>0.028220173232746577</v>
      </c>
      <c r="N38" s="32">
        <f t="shared" si="2"/>
        <v>0.17662555382588913</v>
      </c>
      <c r="O38" s="17"/>
      <c r="P38" s="17"/>
      <c r="Q38" s="8"/>
      <c r="R38" s="8"/>
    </row>
    <row r="39" spans="1:14" ht="12.75">
      <c r="A39" s="19" t="s">
        <v>82</v>
      </c>
      <c r="B39" s="20" t="s">
        <v>83</v>
      </c>
      <c r="C39" s="8" t="s">
        <v>84</v>
      </c>
      <c r="D39" s="21" t="s">
        <v>85</v>
      </c>
      <c r="E39" s="22"/>
      <c r="F39" s="8">
        <v>968</v>
      </c>
      <c r="G39" s="23"/>
      <c r="H39" s="23">
        <v>190</v>
      </c>
      <c r="I39" s="23">
        <v>86</v>
      </c>
      <c r="J39" s="23">
        <v>692</v>
      </c>
      <c r="K39" s="23">
        <v>276</v>
      </c>
      <c r="L39" s="24">
        <f t="shared" si="0"/>
        <v>0.1962809917355372</v>
      </c>
      <c r="M39" s="24">
        <f t="shared" si="1"/>
        <v>0.08884297520661157</v>
      </c>
      <c r="N39" s="25">
        <f t="shared" si="2"/>
        <v>0.28512396694214875</v>
      </c>
    </row>
    <row r="40" spans="1:14" ht="12.75">
      <c r="A40" s="19" t="s">
        <v>82</v>
      </c>
      <c r="B40" s="20" t="s">
        <v>83</v>
      </c>
      <c r="C40" s="8" t="s">
        <v>86</v>
      </c>
      <c r="D40" s="21" t="s">
        <v>87</v>
      </c>
      <c r="E40" s="22"/>
      <c r="F40" s="8">
        <v>1184</v>
      </c>
      <c r="G40" s="23"/>
      <c r="H40" s="23">
        <v>296</v>
      </c>
      <c r="I40" s="23">
        <v>127</v>
      </c>
      <c r="J40" s="23">
        <v>758</v>
      </c>
      <c r="K40" s="23">
        <v>423</v>
      </c>
      <c r="L40" s="24">
        <f t="shared" si="0"/>
        <v>0.25</v>
      </c>
      <c r="M40" s="24">
        <f t="shared" si="1"/>
        <v>0.10726351351351351</v>
      </c>
      <c r="N40" s="25">
        <f t="shared" si="2"/>
        <v>0.3572635135135135</v>
      </c>
    </row>
    <row r="41" spans="1:18" s="33" customFormat="1" ht="12.75">
      <c r="A41" s="26"/>
      <c r="B41" s="27" t="s">
        <v>31</v>
      </c>
      <c r="C41" s="28"/>
      <c r="D41" s="28"/>
      <c r="E41" s="29"/>
      <c r="F41" s="28">
        <v>2152</v>
      </c>
      <c r="G41" s="30">
        <f>SUM(G39:G40)</f>
        <v>0</v>
      </c>
      <c r="H41" s="30">
        <f>SUM(H39:H40)</f>
        <v>486</v>
      </c>
      <c r="I41" s="30">
        <f>SUM(I39:I40)</f>
        <v>213</v>
      </c>
      <c r="J41" s="30">
        <f>SUM(J39:J40)</f>
        <v>1450</v>
      </c>
      <c r="K41" s="30">
        <v>699</v>
      </c>
      <c r="L41" s="31">
        <f t="shared" si="0"/>
        <v>0.2258364312267658</v>
      </c>
      <c r="M41" s="31">
        <f t="shared" si="1"/>
        <v>0.09897769516728624</v>
      </c>
      <c r="N41" s="32">
        <f t="shared" si="2"/>
        <v>0.32481412639405205</v>
      </c>
      <c r="O41" s="17"/>
      <c r="P41" s="17"/>
      <c r="Q41" s="8"/>
      <c r="R41" s="8"/>
    </row>
    <row r="42" spans="1:14" ht="12.75">
      <c r="A42" s="19" t="s">
        <v>88</v>
      </c>
      <c r="B42" s="20" t="s">
        <v>89</v>
      </c>
      <c r="C42" s="8" t="s">
        <v>90</v>
      </c>
      <c r="D42" s="21" t="s">
        <v>91</v>
      </c>
      <c r="E42" s="22"/>
      <c r="F42" s="8">
        <v>111</v>
      </c>
      <c r="G42" s="23"/>
      <c r="H42" s="23">
        <v>41</v>
      </c>
      <c r="I42" s="23">
        <v>8</v>
      </c>
      <c r="J42" s="23">
        <v>62</v>
      </c>
      <c r="K42" s="23">
        <v>49</v>
      </c>
      <c r="L42" s="24">
        <f t="shared" si="0"/>
        <v>0.36936936936936937</v>
      </c>
      <c r="M42" s="24">
        <f t="shared" si="1"/>
        <v>0.07207207207207207</v>
      </c>
      <c r="N42" s="25">
        <f t="shared" si="2"/>
        <v>0.44144144144144143</v>
      </c>
    </row>
    <row r="43" spans="1:14" ht="12.75">
      <c r="A43" s="19" t="s">
        <v>88</v>
      </c>
      <c r="B43" s="20" t="s">
        <v>89</v>
      </c>
      <c r="C43" s="8" t="s">
        <v>92</v>
      </c>
      <c r="D43" s="21" t="s">
        <v>93</v>
      </c>
      <c r="E43" s="22"/>
      <c r="F43" s="8">
        <v>261</v>
      </c>
      <c r="G43" s="23"/>
      <c r="H43" s="23">
        <v>61</v>
      </c>
      <c r="I43" s="23">
        <v>36</v>
      </c>
      <c r="J43" s="23">
        <v>157</v>
      </c>
      <c r="K43" s="23">
        <v>97</v>
      </c>
      <c r="L43" s="24">
        <f t="shared" si="0"/>
        <v>0.23371647509578544</v>
      </c>
      <c r="M43" s="24">
        <f t="shared" si="1"/>
        <v>0.13793103448275862</v>
      </c>
      <c r="N43" s="25">
        <f t="shared" si="2"/>
        <v>0.3716475095785441</v>
      </c>
    </row>
    <row r="44" spans="1:18" s="33" customFormat="1" ht="12.75">
      <c r="A44" s="26"/>
      <c r="B44" s="27" t="s">
        <v>31</v>
      </c>
      <c r="C44" s="28"/>
      <c r="D44" s="28"/>
      <c r="E44" s="29"/>
      <c r="F44" s="28">
        <v>372</v>
      </c>
      <c r="G44" s="30">
        <f>SUM(G42:G43)</f>
        <v>0</v>
      </c>
      <c r="H44" s="30">
        <f>SUM(H42:H43)</f>
        <v>102</v>
      </c>
      <c r="I44" s="30">
        <f>SUM(I42:I43)</f>
        <v>44</v>
      </c>
      <c r="J44" s="30">
        <f>SUM(J42:J43)</f>
        <v>219</v>
      </c>
      <c r="K44" s="30">
        <v>146</v>
      </c>
      <c r="L44" s="31">
        <f t="shared" si="0"/>
        <v>0.27419354838709675</v>
      </c>
      <c r="M44" s="31">
        <f t="shared" si="1"/>
        <v>0.11827956989247312</v>
      </c>
      <c r="N44" s="32">
        <f t="shared" si="2"/>
        <v>0.3924731182795699</v>
      </c>
      <c r="O44" s="17"/>
      <c r="P44" s="17"/>
      <c r="Q44" s="8"/>
      <c r="R44" s="8"/>
    </row>
    <row r="45" spans="1:14" ht="12.75">
      <c r="A45" s="19" t="s">
        <v>94</v>
      </c>
      <c r="B45" s="20" t="s">
        <v>95</v>
      </c>
      <c r="C45" s="8" t="s">
        <v>96</v>
      </c>
      <c r="D45" s="21" t="s">
        <v>97</v>
      </c>
      <c r="E45" s="22"/>
      <c r="F45" s="8">
        <v>1154</v>
      </c>
      <c r="G45" s="23"/>
      <c r="H45" s="23">
        <v>176</v>
      </c>
      <c r="I45" s="23">
        <v>78</v>
      </c>
      <c r="J45" s="23">
        <v>855</v>
      </c>
      <c r="K45" s="23">
        <v>254</v>
      </c>
      <c r="L45" s="24">
        <f t="shared" si="0"/>
        <v>0.15251299826689774</v>
      </c>
      <c r="M45" s="24">
        <f t="shared" si="1"/>
        <v>0.06759098786828423</v>
      </c>
      <c r="N45" s="25">
        <f t="shared" si="2"/>
        <v>0.22010398613518198</v>
      </c>
    </row>
    <row r="46" spans="1:18" s="33" customFormat="1" ht="12.75">
      <c r="A46" s="26"/>
      <c r="B46" s="27" t="s">
        <v>31</v>
      </c>
      <c r="C46" s="28"/>
      <c r="D46" s="28"/>
      <c r="E46" s="29"/>
      <c r="F46" s="28">
        <v>1154</v>
      </c>
      <c r="G46" s="30">
        <f>SUM(G45)</f>
        <v>0</v>
      </c>
      <c r="H46" s="30">
        <f>SUM(H45)</f>
        <v>176</v>
      </c>
      <c r="I46" s="30">
        <f>SUM(I45)</f>
        <v>78</v>
      </c>
      <c r="J46" s="30">
        <f>SUM(J45)</f>
        <v>855</v>
      </c>
      <c r="K46" s="30">
        <v>254</v>
      </c>
      <c r="L46" s="31">
        <f t="shared" si="0"/>
        <v>0.15251299826689774</v>
      </c>
      <c r="M46" s="31">
        <f t="shared" si="1"/>
        <v>0.06759098786828423</v>
      </c>
      <c r="N46" s="32">
        <f t="shared" si="2"/>
        <v>0.22010398613518198</v>
      </c>
      <c r="O46" s="17"/>
      <c r="P46" s="17"/>
      <c r="Q46" s="8"/>
      <c r="R46" s="8"/>
    </row>
    <row r="47" spans="1:14" ht="12.75">
      <c r="A47" s="19" t="s">
        <v>98</v>
      </c>
      <c r="B47" s="20" t="s">
        <v>99</v>
      </c>
      <c r="C47" s="8" t="s">
        <v>100</v>
      </c>
      <c r="D47" s="21" t="s">
        <v>101</v>
      </c>
      <c r="E47" s="22"/>
      <c r="F47" s="8">
        <v>1208</v>
      </c>
      <c r="G47" s="23"/>
      <c r="H47" s="23">
        <v>633</v>
      </c>
      <c r="I47" s="23">
        <v>190</v>
      </c>
      <c r="J47" s="23">
        <v>384</v>
      </c>
      <c r="K47" s="23">
        <v>823</v>
      </c>
      <c r="L47" s="24">
        <f t="shared" si="0"/>
        <v>0.5240066225165563</v>
      </c>
      <c r="M47" s="24">
        <f t="shared" si="1"/>
        <v>0.15728476821192053</v>
      </c>
      <c r="N47" s="25">
        <f t="shared" si="2"/>
        <v>0.6812913907284768</v>
      </c>
    </row>
    <row r="48" spans="1:14" ht="12.75">
      <c r="A48" s="19" t="s">
        <v>98</v>
      </c>
      <c r="B48" s="20" t="s">
        <v>99</v>
      </c>
      <c r="C48" s="8" t="s">
        <v>102</v>
      </c>
      <c r="D48" s="21" t="s">
        <v>103</v>
      </c>
      <c r="E48" s="22"/>
      <c r="F48" s="8">
        <v>360</v>
      </c>
      <c r="G48" s="23"/>
      <c r="H48" s="23">
        <v>160</v>
      </c>
      <c r="I48" s="23">
        <v>65</v>
      </c>
      <c r="J48" s="23">
        <v>125</v>
      </c>
      <c r="K48" s="23">
        <v>225</v>
      </c>
      <c r="L48" s="24">
        <f t="shared" si="0"/>
        <v>0.4444444444444444</v>
      </c>
      <c r="M48" s="24">
        <f t="shared" si="1"/>
        <v>0.18055555555555555</v>
      </c>
      <c r="N48" s="25">
        <f t="shared" si="2"/>
        <v>0.625</v>
      </c>
    </row>
    <row r="49" spans="1:14" ht="12.75">
      <c r="A49" s="19" t="s">
        <v>98</v>
      </c>
      <c r="B49" s="20" t="s">
        <v>99</v>
      </c>
      <c r="C49" s="8" t="s">
        <v>104</v>
      </c>
      <c r="D49" s="21" t="s">
        <v>105</v>
      </c>
      <c r="E49" s="22"/>
      <c r="F49" s="8">
        <v>309</v>
      </c>
      <c r="G49" s="23"/>
      <c r="H49" s="23">
        <v>166</v>
      </c>
      <c r="I49" s="23">
        <v>62</v>
      </c>
      <c r="J49" s="23">
        <v>81</v>
      </c>
      <c r="K49" s="23">
        <v>228</v>
      </c>
      <c r="L49" s="24">
        <f t="shared" si="0"/>
        <v>0.5372168284789643</v>
      </c>
      <c r="M49" s="24">
        <f t="shared" si="1"/>
        <v>0.20064724919093851</v>
      </c>
      <c r="N49" s="25">
        <f t="shared" si="2"/>
        <v>0.7378640776699029</v>
      </c>
    </row>
    <row r="50" spans="1:18" s="33" customFormat="1" ht="12.75">
      <c r="A50" s="26"/>
      <c r="B50" s="27" t="s">
        <v>31</v>
      </c>
      <c r="C50" s="28"/>
      <c r="D50" s="28"/>
      <c r="E50" s="29"/>
      <c r="F50" s="28">
        <v>1877</v>
      </c>
      <c r="G50" s="30">
        <f>SUM(G47:G49)</f>
        <v>0</v>
      </c>
      <c r="H50" s="30">
        <f>SUM(H47:H49)</f>
        <v>959</v>
      </c>
      <c r="I50" s="30">
        <f>SUM(I47:I49)</f>
        <v>317</v>
      </c>
      <c r="J50" s="30">
        <f>SUM(J47:J49)</f>
        <v>590</v>
      </c>
      <c r="K50" s="30">
        <v>1276</v>
      </c>
      <c r="L50" s="31">
        <f t="shared" si="0"/>
        <v>0.51092168353756</v>
      </c>
      <c r="M50" s="31">
        <f t="shared" si="1"/>
        <v>0.1688865210442195</v>
      </c>
      <c r="N50" s="32">
        <f t="shared" si="2"/>
        <v>0.6798082045817795</v>
      </c>
      <c r="O50" s="17"/>
      <c r="P50" s="17"/>
      <c r="Q50" s="8"/>
      <c r="R50" s="8"/>
    </row>
    <row r="51" spans="1:14" ht="12.75">
      <c r="A51" s="19" t="s">
        <v>106</v>
      </c>
      <c r="B51" s="20" t="s">
        <v>107</v>
      </c>
      <c r="C51" s="8" t="s">
        <v>108</v>
      </c>
      <c r="D51" s="21" t="s">
        <v>109</v>
      </c>
      <c r="E51" s="22"/>
      <c r="F51" s="8">
        <v>263</v>
      </c>
      <c r="G51" s="23"/>
      <c r="H51" s="23">
        <v>168</v>
      </c>
      <c r="I51" s="23">
        <v>56</v>
      </c>
      <c r="J51" s="23">
        <v>39</v>
      </c>
      <c r="K51" s="23">
        <v>224</v>
      </c>
      <c r="L51" s="24">
        <f t="shared" si="0"/>
        <v>0.6387832699619772</v>
      </c>
      <c r="M51" s="24">
        <f t="shared" si="1"/>
        <v>0.21292775665399238</v>
      </c>
      <c r="N51" s="25">
        <f t="shared" si="2"/>
        <v>0.8517110266159695</v>
      </c>
    </row>
    <row r="52" spans="1:14" ht="12.75">
      <c r="A52" s="19" t="s">
        <v>106</v>
      </c>
      <c r="B52" s="20" t="s">
        <v>107</v>
      </c>
      <c r="C52" s="8" t="s">
        <v>110</v>
      </c>
      <c r="D52" s="21" t="s">
        <v>111</v>
      </c>
      <c r="E52" s="22"/>
      <c r="F52" s="8">
        <v>294</v>
      </c>
      <c r="G52" s="23"/>
      <c r="H52" s="23">
        <v>187</v>
      </c>
      <c r="I52" s="23">
        <v>41</v>
      </c>
      <c r="J52" s="23">
        <v>66</v>
      </c>
      <c r="K52" s="23">
        <v>228</v>
      </c>
      <c r="L52" s="24">
        <f t="shared" si="0"/>
        <v>0.6360544217687075</v>
      </c>
      <c r="M52" s="24">
        <f t="shared" si="1"/>
        <v>0.13945578231292516</v>
      </c>
      <c r="N52" s="25">
        <f t="shared" si="2"/>
        <v>0.7755102040816326</v>
      </c>
    </row>
    <row r="53" spans="1:18" s="33" customFormat="1" ht="12.75">
      <c r="A53" s="26"/>
      <c r="B53" s="27" t="s">
        <v>31</v>
      </c>
      <c r="C53" s="28"/>
      <c r="D53" s="28"/>
      <c r="E53" s="29"/>
      <c r="F53" s="28">
        <v>557</v>
      </c>
      <c r="G53" s="30">
        <f>SUM(G51:G52)</f>
        <v>0</v>
      </c>
      <c r="H53" s="30">
        <f>SUM(H51:H52)</f>
        <v>355</v>
      </c>
      <c r="I53" s="30">
        <f>SUM(I51:I52)</f>
        <v>97</v>
      </c>
      <c r="J53" s="30">
        <f>SUM(J51:J52)</f>
        <v>105</v>
      </c>
      <c r="K53" s="30">
        <v>452</v>
      </c>
      <c r="L53" s="31">
        <f t="shared" si="0"/>
        <v>0.6373429084380611</v>
      </c>
      <c r="M53" s="31">
        <f t="shared" si="1"/>
        <v>0.1741472172351885</v>
      </c>
      <c r="N53" s="32">
        <f t="shared" si="2"/>
        <v>0.8114901256732495</v>
      </c>
      <c r="O53" s="17"/>
      <c r="P53" s="17"/>
      <c r="Q53" s="8"/>
      <c r="R53" s="8"/>
    </row>
    <row r="54" spans="1:18" s="15" customFormat="1" ht="12.75">
      <c r="A54" s="34" t="s">
        <v>112</v>
      </c>
      <c r="B54" s="35" t="s">
        <v>113</v>
      </c>
      <c r="C54" s="21" t="s">
        <v>114</v>
      </c>
      <c r="D54" s="21" t="s">
        <v>115</v>
      </c>
      <c r="E54" s="22"/>
      <c r="F54" s="8">
        <v>579</v>
      </c>
      <c r="G54" s="23"/>
      <c r="H54" s="23">
        <v>311</v>
      </c>
      <c r="I54" s="23">
        <v>55</v>
      </c>
      <c r="J54" s="23">
        <v>213</v>
      </c>
      <c r="K54" s="23">
        <v>366</v>
      </c>
      <c r="L54" s="24">
        <f t="shared" si="0"/>
        <v>0.5371329879101899</v>
      </c>
      <c r="M54" s="24">
        <f t="shared" si="1"/>
        <v>0.09499136442141623</v>
      </c>
      <c r="N54" s="25">
        <f t="shared" si="2"/>
        <v>0.6321243523316062</v>
      </c>
      <c r="O54" s="17"/>
      <c r="P54" s="17"/>
      <c r="Q54" s="8"/>
      <c r="R54" s="8"/>
    </row>
    <row r="55" spans="1:18" s="33" customFormat="1" ht="12.75">
      <c r="A55" s="26"/>
      <c r="B55" s="27" t="s">
        <v>31</v>
      </c>
      <c r="C55" s="28"/>
      <c r="D55" s="28"/>
      <c r="E55" s="29"/>
      <c r="F55" s="28">
        <v>579</v>
      </c>
      <c r="G55" s="30">
        <f>SUM(G54)</f>
        <v>0</v>
      </c>
      <c r="H55" s="30">
        <f>SUM(H54)</f>
        <v>311</v>
      </c>
      <c r="I55" s="30">
        <f>SUM(I54)</f>
        <v>55</v>
      </c>
      <c r="J55" s="30">
        <f>SUM(J54)</f>
        <v>213</v>
      </c>
      <c r="K55" s="30">
        <v>366</v>
      </c>
      <c r="L55" s="31">
        <f t="shared" si="0"/>
        <v>0.5371329879101899</v>
      </c>
      <c r="M55" s="31">
        <f t="shared" si="1"/>
        <v>0.09499136442141623</v>
      </c>
      <c r="N55" s="32">
        <f t="shared" si="2"/>
        <v>0.6321243523316062</v>
      </c>
      <c r="O55" s="17"/>
      <c r="P55" s="17"/>
      <c r="Q55" s="8"/>
      <c r="R55" s="8"/>
    </row>
    <row r="56" spans="1:14" ht="12.75">
      <c r="A56" s="19" t="s">
        <v>116</v>
      </c>
      <c r="B56" s="20" t="s">
        <v>117</v>
      </c>
      <c r="C56" s="8" t="s">
        <v>118</v>
      </c>
      <c r="D56" s="21" t="s">
        <v>119</v>
      </c>
      <c r="E56" s="22"/>
      <c r="F56" s="8">
        <v>527</v>
      </c>
      <c r="G56" s="23"/>
      <c r="H56" s="23">
        <v>114</v>
      </c>
      <c r="I56" s="23">
        <v>28</v>
      </c>
      <c r="J56" s="23">
        <v>364</v>
      </c>
      <c r="K56" s="23">
        <v>142</v>
      </c>
      <c r="L56" s="24">
        <f t="shared" si="0"/>
        <v>0.21631878557874762</v>
      </c>
      <c r="M56" s="24">
        <f t="shared" si="1"/>
        <v>0.05313092979127135</v>
      </c>
      <c r="N56" s="25">
        <f t="shared" si="2"/>
        <v>0.269449715370019</v>
      </c>
    </row>
    <row r="57" spans="1:18" s="33" customFormat="1" ht="12.75">
      <c r="A57" s="26"/>
      <c r="B57" s="27" t="s">
        <v>31</v>
      </c>
      <c r="C57" s="28"/>
      <c r="D57" s="28"/>
      <c r="E57" s="29"/>
      <c r="F57" s="28">
        <v>527</v>
      </c>
      <c r="G57" s="30">
        <f>SUM(G56)</f>
        <v>0</v>
      </c>
      <c r="H57" s="30">
        <f>SUM(H56)</f>
        <v>114</v>
      </c>
      <c r="I57" s="30">
        <f>SUM(I56)</f>
        <v>28</v>
      </c>
      <c r="J57" s="30">
        <f>SUM(J56)</f>
        <v>364</v>
      </c>
      <c r="K57" s="30">
        <v>142</v>
      </c>
      <c r="L57" s="31">
        <f t="shared" si="0"/>
        <v>0.21631878557874762</v>
      </c>
      <c r="M57" s="31">
        <f t="shared" si="1"/>
        <v>0.05313092979127135</v>
      </c>
      <c r="N57" s="32">
        <f t="shared" si="2"/>
        <v>0.269449715370019</v>
      </c>
      <c r="O57" s="17"/>
      <c r="P57" s="17"/>
      <c r="Q57" s="8"/>
      <c r="R57" s="8"/>
    </row>
    <row r="58" spans="1:14" ht="12.75">
      <c r="A58" s="19" t="s">
        <v>120</v>
      </c>
      <c r="B58" s="20" t="s">
        <v>121</v>
      </c>
      <c r="C58" s="8" t="s">
        <v>122</v>
      </c>
      <c r="D58" s="21" t="s">
        <v>123</v>
      </c>
      <c r="E58" s="22"/>
      <c r="F58" s="8">
        <v>5141</v>
      </c>
      <c r="G58" s="23"/>
      <c r="H58" s="23">
        <v>1506</v>
      </c>
      <c r="I58" s="23">
        <v>624</v>
      </c>
      <c r="J58" s="23">
        <v>2989</v>
      </c>
      <c r="K58" s="23">
        <v>2130</v>
      </c>
      <c r="L58" s="24">
        <f t="shared" si="0"/>
        <v>0.2929391169033262</v>
      </c>
      <c r="M58" s="24">
        <f t="shared" si="1"/>
        <v>0.12137716397588018</v>
      </c>
      <c r="N58" s="25">
        <f t="shared" si="2"/>
        <v>0.41431628087920636</v>
      </c>
    </row>
    <row r="59" spans="1:18" s="33" customFormat="1" ht="12.75">
      <c r="A59" s="26"/>
      <c r="B59" s="27" t="s">
        <v>31</v>
      </c>
      <c r="C59" s="28"/>
      <c r="D59" s="28"/>
      <c r="E59" s="29"/>
      <c r="F59" s="28">
        <v>5141</v>
      </c>
      <c r="G59" s="30">
        <f>SUM(G58)</f>
        <v>0</v>
      </c>
      <c r="H59" s="30">
        <f>SUM(H58)</f>
        <v>1506</v>
      </c>
      <c r="I59" s="30">
        <f>SUM(I58)</f>
        <v>624</v>
      </c>
      <c r="J59" s="30">
        <f>SUM(J58)</f>
        <v>2989</v>
      </c>
      <c r="K59" s="30">
        <v>2130</v>
      </c>
      <c r="L59" s="31">
        <f t="shared" si="0"/>
        <v>0.2929391169033262</v>
      </c>
      <c r="M59" s="31">
        <f t="shared" si="1"/>
        <v>0.12137716397588018</v>
      </c>
      <c r="N59" s="32">
        <f t="shared" si="2"/>
        <v>0.41431628087920636</v>
      </c>
      <c r="O59" s="17"/>
      <c r="P59" s="17"/>
      <c r="Q59" s="8"/>
      <c r="R59" s="8"/>
    </row>
    <row r="60" spans="1:14" ht="12.75">
      <c r="A60" s="19" t="s">
        <v>124</v>
      </c>
      <c r="B60" s="20" t="s">
        <v>125</v>
      </c>
      <c r="C60" s="8" t="s">
        <v>126</v>
      </c>
      <c r="D60" s="21" t="s">
        <v>127</v>
      </c>
      <c r="E60" s="22"/>
      <c r="F60" s="8">
        <v>72412</v>
      </c>
      <c r="G60" s="23"/>
      <c r="H60" s="23">
        <v>39923</v>
      </c>
      <c r="I60" s="23">
        <v>4628</v>
      </c>
      <c r="J60" s="23">
        <v>25838</v>
      </c>
      <c r="K60" s="23">
        <v>44551</v>
      </c>
      <c r="L60" s="24">
        <f t="shared" si="0"/>
        <v>0.5513312710600453</v>
      </c>
      <c r="M60" s="24">
        <f t="shared" si="1"/>
        <v>0.06391205877478871</v>
      </c>
      <c r="N60" s="25">
        <f t="shared" si="2"/>
        <v>0.615243329834834</v>
      </c>
    </row>
    <row r="61" spans="1:18" s="33" customFormat="1" ht="12.75">
      <c r="A61" s="26"/>
      <c r="B61" s="27" t="s">
        <v>31</v>
      </c>
      <c r="C61" s="28"/>
      <c r="D61" s="28"/>
      <c r="E61" s="29"/>
      <c r="F61" s="28">
        <v>72412</v>
      </c>
      <c r="G61" s="30">
        <f>SUM(G60)</f>
        <v>0</v>
      </c>
      <c r="H61" s="30">
        <f>SUM(H60)</f>
        <v>39923</v>
      </c>
      <c r="I61" s="30">
        <f>SUM(I60)</f>
        <v>4628</v>
      </c>
      <c r="J61" s="30">
        <f>SUM(J60)</f>
        <v>25838</v>
      </c>
      <c r="K61" s="30">
        <v>44551</v>
      </c>
      <c r="L61" s="31">
        <f t="shared" si="0"/>
        <v>0.5513312710600453</v>
      </c>
      <c r="M61" s="31">
        <f t="shared" si="1"/>
        <v>0.06391205877478871</v>
      </c>
      <c r="N61" s="32">
        <f t="shared" si="2"/>
        <v>0.615243329834834</v>
      </c>
      <c r="O61" s="17"/>
      <c r="P61" s="17"/>
      <c r="Q61" s="8"/>
      <c r="R61" s="8"/>
    </row>
    <row r="62" spans="1:14" ht="12.75">
      <c r="A62" s="19" t="s">
        <v>128</v>
      </c>
      <c r="B62" s="20" t="s">
        <v>129</v>
      </c>
      <c r="C62" s="8" t="s">
        <v>130</v>
      </c>
      <c r="D62" s="21" t="s">
        <v>131</v>
      </c>
      <c r="E62" s="22"/>
      <c r="F62" s="8">
        <v>270</v>
      </c>
      <c r="G62" s="23"/>
      <c r="H62" s="23">
        <v>59</v>
      </c>
      <c r="I62" s="23">
        <v>35</v>
      </c>
      <c r="J62" s="23">
        <v>164</v>
      </c>
      <c r="K62" s="23">
        <v>94</v>
      </c>
      <c r="L62" s="24">
        <f t="shared" si="0"/>
        <v>0.21851851851851853</v>
      </c>
      <c r="M62" s="24">
        <f t="shared" si="1"/>
        <v>0.12962962962962962</v>
      </c>
      <c r="N62" s="25">
        <f t="shared" si="2"/>
        <v>0.34814814814814815</v>
      </c>
    </row>
    <row r="63" spans="1:18" s="33" customFormat="1" ht="12.75">
      <c r="A63" s="26"/>
      <c r="B63" s="27" t="s">
        <v>31</v>
      </c>
      <c r="C63" s="28"/>
      <c r="D63" s="28"/>
      <c r="E63" s="29"/>
      <c r="F63" s="28">
        <v>270</v>
      </c>
      <c r="G63" s="30">
        <f>SUM(G62)</f>
        <v>0</v>
      </c>
      <c r="H63" s="30">
        <f>SUM(H62)</f>
        <v>59</v>
      </c>
      <c r="I63" s="30">
        <f>SUM(I62)</f>
        <v>35</v>
      </c>
      <c r="J63" s="30">
        <f>SUM(J62)</f>
        <v>164</v>
      </c>
      <c r="K63" s="30">
        <v>94</v>
      </c>
      <c r="L63" s="31">
        <f t="shared" si="0"/>
        <v>0.21851851851851853</v>
      </c>
      <c r="M63" s="31">
        <f t="shared" si="1"/>
        <v>0.12962962962962962</v>
      </c>
      <c r="N63" s="32">
        <f t="shared" si="2"/>
        <v>0.34814814814814815</v>
      </c>
      <c r="O63" s="17"/>
      <c r="P63" s="17"/>
      <c r="Q63" s="8"/>
      <c r="R63" s="8"/>
    </row>
    <row r="64" spans="1:14" ht="12.75">
      <c r="A64" s="19" t="s">
        <v>132</v>
      </c>
      <c r="B64" s="20" t="s">
        <v>133</v>
      </c>
      <c r="C64" s="8" t="s">
        <v>134</v>
      </c>
      <c r="D64" s="21" t="s">
        <v>135</v>
      </c>
      <c r="E64" s="22"/>
      <c r="F64" s="8">
        <v>44761</v>
      </c>
      <c r="G64" s="23"/>
      <c r="H64" s="23">
        <v>1021</v>
      </c>
      <c r="I64" s="23">
        <v>538</v>
      </c>
      <c r="J64" s="23">
        <v>42404</v>
      </c>
      <c r="K64" s="23">
        <v>1559</v>
      </c>
      <c r="L64" s="24">
        <f t="shared" si="0"/>
        <v>0.022810035521994593</v>
      </c>
      <c r="M64" s="24">
        <f t="shared" si="1"/>
        <v>0.01201939188132526</v>
      </c>
      <c r="N64" s="25">
        <f t="shared" si="2"/>
        <v>0.03482942740331985</v>
      </c>
    </row>
    <row r="65" spans="1:18" s="33" customFormat="1" ht="12.75">
      <c r="A65" s="26"/>
      <c r="B65" s="27" t="s">
        <v>31</v>
      </c>
      <c r="C65" s="28"/>
      <c r="D65" s="28"/>
      <c r="E65" s="29"/>
      <c r="F65" s="28">
        <v>44761</v>
      </c>
      <c r="G65" s="30">
        <f>SUM(G64)</f>
        <v>0</v>
      </c>
      <c r="H65" s="30">
        <f>SUM(H64)</f>
        <v>1021</v>
      </c>
      <c r="I65" s="30">
        <f>SUM(I64)</f>
        <v>538</v>
      </c>
      <c r="J65" s="30">
        <f>SUM(J64)</f>
        <v>42404</v>
      </c>
      <c r="K65" s="30">
        <v>1559</v>
      </c>
      <c r="L65" s="31">
        <f t="shared" si="0"/>
        <v>0.022810035521994593</v>
      </c>
      <c r="M65" s="31">
        <f t="shared" si="1"/>
        <v>0.01201939188132526</v>
      </c>
      <c r="N65" s="32">
        <f t="shared" si="2"/>
        <v>0.03482942740331985</v>
      </c>
      <c r="O65" s="17"/>
      <c r="P65" s="17"/>
      <c r="Q65" s="8"/>
      <c r="R65" s="8"/>
    </row>
    <row r="66" spans="1:14" ht="12.75">
      <c r="A66" s="19" t="s">
        <v>136</v>
      </c>
      <c r="B66" s="20" t="s">
        <v>137</v>
      </c>
      <c r="C66" s="8" t="s">
        <v>138</v>
      </c>
      <c r="D66" s="21" t="s">
        <v>139</v>
      </c>
      <c r="E66" s="22"/>
      <c r="F66" s="8">
        <v>5157</v>
      </c>
      <c r="G66" s="23"/>
      <c r="H66" s="23">
        <v>963</v>
      </c>
      <c r="I66" s="23">
        <v>404</v>
      </c>
      <c r="J66" s="23">
        <v>3729</v>
      </c>
      <c r="K66" s="23">
        <v>1367</v>
      </c>
      <c r="L66" s="24">
        <f t="shared" si="0"/>
        <v>0.18673647469458987</v>
      </c>
      <c r="M66" s="24">
        <f t="shared" si="1"/>
        <v>0.07834012022493698</v>
      </c>
      <c r="N66" s="25">
        <f t="shared" si="2"/>
        <v>0.26507659491952684</v>
      </c>
    </row>
    <row r="67" spans="1:18" s="33" customFormat="1" ht="12.75">
      <c r="A67" s="26"/>
      <c r="B67" s="27" t="s">
        <v>31</v>
      </c>
      <c r="C67" s="28"/>
      <c r="D67" s="28"/>
      <c r="E67" s="29"/>
      <c r="F67" s="28">
        <v>5157</v>
      </c>
      <c r="G67" s="30">
        <f>SUM(G66)</f>
        <v>0</v>
      </c>
      <c r="H67" s="30">
        <f>SUM(H66)</f>
        <v>963</v>
      </c>
      <c r="I67" s="30">
        <f>SUM(I66)</f>
        <v>404</v>
      </c>
      <c r="J67" s="30">
        <f>SUM(J66)</f>
        <v>3729</v>
      </c>
      <c r="K67" s="30">
        <v>1367</v>
      </c>
      <c r="L67" s="31">
        <f t="shared" si="0"/>
        <v>0.18673647469458987</v>
      </c>
      <c r="M67" s="31">
        <f t="shared" si="1"/>
        <v>0.07834012022493698</v>
      </c>
      <c r="N67" s="32">
        <f t="shared" si="2"/>
        <v>0.26507659491952684</v>
      </c>
      <c r="O67" s="17"/>
      <c r="P67" s="17"/>
      <c r="Q67" s="8"/>
      <c r="R67" s="8"/>
    </row>
    <row r="68" spans="1:14" ht="12.75">
      <c r="A68" s="19" t="s">
        <v>140</v>
      </c>
      <c r="B68" s="20" t="s">
        <v>141</v>
      </c>
      <c r="C68" s="8" t="s">
        <v>142</v>
      </c>
      <c r="D68" s="21" t="s">
        <v>143</v>
      </c>
      <c r="E68" s="22"/>
      <c r="F68" s="8">
        <v>2841</v>
      </c>
      <c r="G68" s="23"/>
      <c r="H68" s="23">
        <v>125</v>
      </c>
      <c r="I68" s="23">
        <v>69</v>
      </c>
      <c r="J68" s="23">
        <v>2647</v>
      </c>
      <c r="K68" s="23">
        <v>194</v>
      </c>
      <c r="L68" s="24">
        <f t="shared" si="0"/>
        <v>0.04399859204505456</v>
      </c>
      <c r="M68" s="24">
        <f t="shared" si="1"/>
        <v>0.024287222808870117</v>
      </c>
      <c r="N68" s="25">
        <f t="shared" si="2"/>
        <v>0.06828581485392468</v>
      </c>
    </row>
    <row r="69" spans="1:14" ht="12.75">
      <c r="A69" s="19" t="s">
        <v>140</v>
      </c>
      <c r="B69" s="20" t="s">
        <v>141</v>
      </c>
      <c r="C69" s="8" t="s">
        <v>144</v>
      </c>
      <c r="D69" s="21" t="s">
        <v>145</v>
      </c>
      <c r="E69" s="22"/>
      <c r="F69" s="8">
        <v>422</v>
      </c>
      <c r="G69" s="23"/>
      <c r="H69" s="23">
        <v>41</v>
      </c>
      <c r="I69" s="23">
        <v>35</v>
      </c>
      <c r="J69" s="23">
        <v>329</v>
      </c>
      <c r="K69" s="23">
        <v>76</v>
      </c>
      <c r="L69" s="24">
        <f t="shared" si="0"/>
        <v>0.0971563981042654</v>
      </c>
      <c r="M69" s="24">
        <f t="shared" si="1"/>
        <v>0.08293838862559241</v>
      </c>
      <c r="N69" s="25">
        <f t="shared" si="2"/>
        <v>0.18009478672985782</v>
      </c>
    </row>
    <row r="70" spans="1:14" ht="12.75">
      <c r="A70" s="19" t="s">
        <v>140</v>
      </c>
      <c r="B70" s="20" t="s">
        <v>141</v>
      </c>
      <c r="C70" s="8" t="s">
        <v>146</v>
      </c>
      <c r="D70" s="21" t="s">
        <v>147</v>
      </c>
      <c r="E70" s="22"/>
      <c r="F70" s="8">
        <v>331</v>
      </c>
      <c r="G70" s="23"/>
      <c r="H70" s="23">
        <v>101</v>
      </c>
      <c r="I70" s="23">
        <v>28</v>
      </c>
      <c r="J70" s="23">
        <v>171</v>
      </c>
      <c r="K70" s="23">
        <v>129</v>
      </c>
      <c r="L70" s="24">
        <f t="shared" si="0"/>
        <v>0.30513595166163143</v>
      </c>
      <c r="M70" s="24">
        <f t="shared" si="1"/>
        <v>0.08459214501510574</v>
      </c>
      <c r="N70" s="25">
        <f t="shared" si="2"/>
        <v>0.38972809667673713</v>
      </c>
    </row>
    <row r="71" spans="1:14" ht="12.75">
      <c r="A71" s="19" t="s">
        <v>140</v>
      </c>
      <c r="B71" s="20" t="s">
        <v>141</v>
      </c>
      <c r="C71" s="8" t="s">
        <v>148</v>
      </c>
      <c r="D71" s="21" t="s">
        <v>149</v>
      </c>
      <c r="E71" s="22"/>
      <c r="F71" s="8">
        <v>300</v>
      </c>
      <c r="G71" s="23"/>
      <c r="H71" s="23">
        <v>16</v>
      </c>
      <c r="I71" s="23">
        <v>3</v>
      </c>
      <c r="J71" s="23">
        <v>264</v>
      </c>
      <c r="K71" s="23">
        <v>19</v>
      </c>
      <c r="L71" s="24">
        <f aca="true" t="shared" si="3" ref="L71:L134">$H71/$F71</f>
        <v>0.05333333333333334</v>
      </c>
      <c r="M71" s="24">
        <f aca="true" t="shared" si="4" ref="M71:M134">$I71/$F71</f>
        <v>0.01</v>
      </c>
      <c r="N71" s="25">
        <f aca="true" t="shared" si="5" ref="N71:N134">$K71/$F71</f>
        <v>0.06333333333333334</v>
      </c>
    </row>
    <row r="72" spans="1:14" ht="12.75">
      <c r="A72" s="19" t="s">
        <v>140</v>
      </c>
      <c r="B72" s="20" t="s">
        <v>141</v>
      </c>
      <c r="C72" s="8" t="s">
        <v>150</v>
      </c>
      <c r="D72" s="21" t="s">
        <v>151</v>
      </c>
      <c r="E72" s="22"/>
      <c r="F72" s="8">
        <v>91</v>
      </c>
      <c r="G72" s="23"/>
      <c r="H72" s="23">
        <v>27</v>
      </c>
      <c r="I72" s="23">
        <v>3</v>
      </c>
      <c r="J72" s="23">
        <v>61</v>
      </c>
      <c r="K72" s="23">
        <v>30</v>
      </c>
      <c r="L72" s="24">
        <f t="shared" si="3"/>
        <v>0.2967032967032967</v>
      </c>
      <c r="M72" s="24">
        <f t="shared" si="4"/>
        <v>0.03296703296703297</v>
      </c>
      <c r="N72" s="25">
        <f t="shared" si="5"/>
        <v>0.32967032967032966</v>
      </c>
    </row>
    <row r="73" spans="1:18" s="33" customFormat="1" ht="12.75">
      <c r="A73" s="26"/>
      <c r="B73" s="27" t="s">
        <v>31</v>
      </c>
      <c r="C73" s="28"/>
      <c r="D73" s="28"/>
      <c r="E73" s="29"/>
      <c r="F73" s="28">
        <v>3985</v>
      </c>
      <c r="G73" s="30">
        <f>SUM(G68:G72)</f>
        <v>0</v>
      </c>
      <c r="H73" s="30">
        <f>SUM(H68:H72)</f>
        <v>310</v>
      </c>
      <c r="I73" s="30">
        <f>SUM(I68:I72)</f>
        <v>138</v>
      </c>
      <c r="J73" s="30">
        <f>SUM(J68:J72)</f>
        <v>3472</v>
      </c>
      <c r="K73" s="30">
        <v>448</v>
      </c>
      <c r="L73" s="31">
        <f t="shared" si="3"/>
        <v>0.07779171894604768</v>
      </c>
      <c r="M73" s="31">
        <f t="shared" si="4"/>
        <v>0.034629861982434125</v>
      </c>
      <c r="N73" s="32">
        <f t="shared" si="5"/>
        <v>0.11242158092848181</v>
      </c>
      <c r="O73" s="17"/>
      <c r="P73" s="17"/>
      <c r="Q73" s="8"/>
      <c r="R73" s="8"/>
    </row>
    <row r="74" spans="1:14" ht="12.75">
      <c r="A74" s="19" t="s">
        <v>152</v>
      </c>
      <c r="B74" s="20" t="s">
        <v>153</v>
      </c>
      <c r="C74" s="8" t="s">
        <v>154</v>
      </c>
      <c r="D74" s="21" t="s">
        <v>155</v>
      </c>
      <c r="E74" s="22"/>
      <c r="F74" s="8">
        <v>720</v>
      </c>
      <c r="G74" s="23"/>
      <c r="H74" s="23">
        <v>150</v>
      </c>
      <c r="I74" s="23">
        <v>48</v>
      </c>
      <c r="J74" s="23">
        <v>519</v>
      </c>
      <c r="K74" s="23">
        <v>198</v>
      </c>
      <c r="L74" s="24">
        <f t="shared" si="3"/>
        <v>0.20833333333333334</v>
      </c>
      <c r="M74" s="24">
        <f t="shared" si="4"/>
        <v>0.06666666666666667</v>
      </c>
      <c r="N74" s="25">
        <f t="shared" si="5"/>
        <v>0.275</v>
      </c>
    </row>
    <row r="75" spans="1:14" ht="12.75">
      <c r="A75" s="19" t="s">
        <v>152</v>
      </c>
      <c r="B75" s="20" t="s">
        <v>153</v>
      </c>
      <c r="C75" s="8" t="s">
        <v>156</v>
      </c>
      <c r="D75" s="21" t="s">
        <v>157</v>
      </c>
      <c r="E75" s="22"/>
      <c r="F75" s="8">
        <v>10707</v>
      </c>
      <c r="G75" s="23"/>
      <c r="H75" s="23">
        <v>5232</v>
      </c>
      <c r="I75" s="23">
        <v>1280</v>
      </c>
      <c r="J75" s="23">
        <v>4182</v>
      </c>
      <c r="K75" s="23">
        <v>6512</v>
      </c>
      <c r="L75" s="24">
        <f t="shared" si="3"/>
        <v>0.4886522835528159</v>
      </c>
      <c r="M75" s="24">
        <f t="shared" si="4"/>
        <v>0.11954795927897637</v>
      </c>
      <c r="N75" s="25">
        <f t="shared" si="5"/>
        <v>0.6082002428317923</v>
      </c>
    </row>
    <row r="76" spans="1:14" ht="12.75">
      <c r="A76" s="19" t="s">
        <v>152</v>
      </c>
      <c r="B76" s="20" t="s">
        <v>153</v>
      </c>
      <c r="C76" s="8" t="s">
        <v>158</v>
      </c>
      <c r="D76" s="21" t="s">
        <v>159</v>
      </c>
      <c r="E76" s="22"/>
      <c r="F76" s="8">
        <v>8508</v>
      </c>
      <c r="G76" s="23"/>
      <c r="H76" s="23">
        <v>1416</v>
      </c>
      <c r="I76" s="23">
        <v>589</v>
      </c>
      <c r="J76" s="23">
        <v>6397</v>
      </c>
      <c r="K76" s="23">
        <v>2005</v>
      </c>
      <c r="L76" s="24">
        <f t="shared" si="3"/>
        <v>0.16643159379407615</v>
      </c>
      <c r="M76" s="24">
        <f t="shared" si="4"/>
        <v>0.06922896097790315</v>
      </c>
      <c r="N76" s="25">
        <f t="shared" si="5"/>
        <v>0.2356605547719793</v>
      </c>
    </row>
    <row r="77" spans="1:14" ht="12.75">
      <c r="A77" s="19" t="s">
        <v>152</v>
      </c>
      <c r="B77" s="20" t="s">
        <v>153</v>
      </c>
      <c r="C77" s="8" t="s">
        <v>160</v>
      </c>
      <c r="D77" s="21" t="s">
        <v>161</v>
      </c>
      <c r="E77" s="22"/>
      <c r="F77" s="8">
        <v>5963</v>
      </c>
      <c r="G77" s="23"/>
      <c r="H77" s="23">
        <v>1156</v>
      </c>
      <c r="I77" s="23">
        <v>801</v>
      </c>
      <c r="J77" s="23">
        <v>3879</v>
      </c>
      <c r="K77" s="23">
        <v>1957</v>
      </c>
      <c r="L77" s="24">
        <f t="shared" si="3"/>
        <v>0.19386214992453463</v>
      </c>
      <c r="M77" s="24">
        <f t="shared" si="4"/>
        <v>0.13432835820895522</v>
      </c>
      <c r="N77" s="25">
        <f t="shared" si="5"/>
        <v>0.3281905081334899</v>
      </c>
    </row>
    <row r="78" spans="1:14" ht="12.75">
      <c r="A78" s="19" t="s">
        <v>152</v>
      </c>
      <c r="B78" s="20" t="s">
        <v>153</v>
      </c>
      <c r="C78" s="8" t="s">
        <v>162</v>
      </c>
      <c r="D78" s="21" t="s">
        <v>163</v>
      </c>
      <c r="E78" s="22"/>
      <c r="F78" s="8">
        <v>31421</v>
      </c>
      <c r="G78" s="23"/>
      <c r="H78" s="23">
        <v>9471</v>
      </c>
      <c r="I78" s="23">
        <v>2944</v>
      </c>
      <c r="J78" s="23">
        <v>18699</v>
      </c>
      <c r="K78" s="23">
        <v>12415</v>
      </c>
      <c r="L78" s="24">
        <f t="shared" si="3"/>
        <v>0.3014226154482671</v>
      </c>
      <c r="M78" s="24">
        <f t="shared" si="4"/>
        <v>0.09369529932210942</v>
      </c>
      <c r="N78" s="25">
        <f t="shared" si="5"/>
        <v>0.3951179147703765</v>
      </c>
    </row>
    <row r="79" spans="1:14" ht="12.75">
      <c r="A79" s="19" t="s">
        <v>152</v>
      </c>
      <c r="B79" s="20" t="s">
        <v>153</v>
      </c>
      <c r="C79" s="8" t="s">
        <v>164</v>
      </c>
      <c r="D79" s="21" t="s">
        <v>165</v>
      </c>
      <c r="E79" s="22"/>
      <c r="F79" s="8">
        <v>4475</v>
      </c>
      <c r="G79" s="23">
        <v>3</v>
      </c>
      <c r="H79" s="23">
        <v>210</v>
      </c>
      <c r="I79" s="23">
        <v>120</v>
      </c>
      <c r="J79" s="23">
        <v>4101</v>
      </c>
      <c r="K79" s="23">
        <v>330</v>
      </c>
      <c r="L79" s="24">
        <f t="shared" si="3"/>
        <v>0.04692737430167598</v>
      </c>
      <c r="M79" s="24">
        <f t="shared" si="4"/>
        <v>0.026815642458100558</v>
      </c>
      <c r="N79" s="25">
        <f t="shared" si="5"/>
        <v>0.07374301675977654</v>
      </c>
    </row>
    <row r="80" spans="1:14" ht="12.75">
      <c r="A80" s="19" t="s">
        <v>152</v>
      </c>
      <c r="B80" s="20" t="s">
        <v>153</v>
      </c>
      <c r="C80" s="8" t="s">
        <v>166</v>
      </c>
      <c r="D80" s="21" t="s">
        <v>167</v>
      </c>
      <c r="E80" s="22"/>
      <c r="F80" s="8">
        <v>1333</v>
      </c>
      <c r="G80" s="23">
        <v>2</v>
      </c>
      <c r="H80" s="23">
        <v>166</v>
      </c>
      <c r="I80" s="23">
        <v>102</v>
      </c>
      <c r="J80" s="23">
        <v>1042</v>
      </c>
      <c r="K80" s="23">
        <v>268</v>
      </c>
      <c r="L80" s="24">
        <f t="shared" si="3"/>
        <v>0.1245311327831958</v>
      </c>
      <c r="M80" s="24">
        <f t="shared" si="4"/>
        <v>0.07651912978244561</v>
      </c>
      <c r="N80" s="25">
        <f t="shared" si="5"/>
        <v>0.2010502625656414</v>
      </c>
    </row>
    <row r="81" spans="1:14" ht="12.75">
      <c r="A81" s="19" t="s">
        <v>152</v>
      </c>
      <c r="B81" s="20" t="s">
        <v>153</v>
      </c>
      <c r="C81" s="8" t="s">
        <v>168</v>
      </c>
      <c r="D81" s="21" t="s">
        <v>169</v>
      </c>
      <c r="E81" s="22"/>
      <c r="F81" s="8">
        <v>19825</v>
      </c>
      <c r="G81" s="23"/>
      <c r="H81" s="23">
        <v>681</v>
      </c>
      <c r="I81" s="23">
        <v>501</v>
      </c>
      <c r="J81" s="23">
        <v>18484</v>
      </c>
      <c r="K81" s="23">
        <v>1182</v>
      </c>
      <c r="L81" s="24">
        <f t="shared" si="3"/>
        <v>0.034350567465321565</v>
      </c>
      <c r="M81" s="24">
        <f t="shared" si="4"/>
        <v>0.02527112232030265</v>
      </c>
      <c r="N81" s="25">
        <f t="shared" si="5"/>
        <v>0.05962168978562421</v>
      </c>
    </row>
    <row r="82" spans="1:14" ht="12.75">
      <c r="A82" s="19" t="s">
        <v>152</v>
      </c>
      <c r="B82" s="20" t="s">
        <v>153</v>
      </c>
      <c r="C82" s="8" t="s">
        <v>170</v>
      </c>
      <c r="D82" s="21" t="s">
        <v>171</v>
      </c>
      <c r="E82" s="22"/>
      <c r="F82" s="8">
        <v>966</v>
      </c>
      <c r="G82" s="23">
        <v>10</v>
      </c>
      <c r="H82" s="23">
        <v>368</v>
      </c>
      <c r="I82" s="23">
        <v>116</v>
      </c>
      <c r="J82" s="23">
        <v>451</v>
      </c>
      <c r="K82" s="23">
        <v>484</v>
      </c>
      <c r="L82" s="24">
        <f t="shared" si="3"/>
        <v>0.38095238095238093</v>
      </c>
      <c r="M82" s="24">
        <f t="shared" si="4"/>
        <v>0.12008281573498965</v>
      </c>
      <c r="N82" s="25">
        <f t="shared" si="5"/>
        <v>0.5010351966873706</v>
      </c>
    </row>
    <row r="83" spans="1:14" ht="12.75">
      <c r="A83" s="19" t="s">
        <v>152</v>
      </c>
      <c r="B83" s="20" t="s">
        <v>153</v>
      </c>
      <c r="C83" s="8" t="s">
        <v>172</v>
      </c>
      <c r="D83" s="21" t="s">
        <v>173</v>
      </c>
      <c r="E83" s="22"/>
      <c r="F83" s="8">
        <v>629</v>
      </c>
      <c r="G83" s="23"/>
      <c r="H83" s="23">
        <v>76</v>
      </c>
      <c r="I83" s="23">
        <v>34</v>
      </c>
      <c r="J83" s="23">
        <v>504</v>
      </c>
      <c r="K83" s="23">
        <v>110</v>
      </c>
      <c r="L83" s="24">
        <f t="shared" si="3"/>
        <v>0.12082670906200318</v>
      </c>
      <c r="M83" s="24">
        <f t="shared" si="4"/>
        <v>0.05405405405405406</v>
      </c>
      <c r="N83" s="25">
        <f t="shared" si="5"/>
        <v>0.17488076311605724</v>
      </c>
    </row>
    <row r="84" spans="1:14" ht="12.75">
      <c r="A84" s="19" t="s">
        <v>152</v>
      </c>
      <c r="B84" s="20" t="s">
        <v>153</v>
      </c>
      <c r="C84" s="8" t="s">
        <v>174</v>
      </c>
      <c r="D84" s="21" t="s">
        <v>175</v>
      </c>
      <c r="E84" s="22"/>
      <c r="F84" s="8">
        <v>305</v>
      </c>
      <c r="G84" s="23"/>
      <c r="H84" s="23">
        <v>121</v>
      </c>
      <c r="I84" s="23">
        <v>48</v>
      </c>
      <c r="J84" s="23">
        <v>135</v>
      </c>
      <c r="K84" s="23">
        <v>169</v>
      </c>
      <c r="L84" s="24">
        <f t="shared" si="3"/>
        <v>0.39672131147540984</v>
      </c>
      <c r="M84" s="24">
        <f t="shared" si="4"/>
        <v>0.15737704918032788</v>
      </c>
      <c r="N84" s="25">
        <f t="shared" si="5"/>
        <v>0.5540983606557377</v>
      </c>
    </row>
    <row r="85" spans="1:14" ht="12.75">
      <c r="A85" s="19" t="s">
        <v>152</v>
      </c>
      <c r="B85" s="20" t="s">
        <v>153</v>
      </c>
      <c r="C85" s="8" t="s">
        <v>176</v>
      </c>
      <c r="D85" s="21" t="s">
        <v>177</v>
      </c>
      <c r="E85" s="22"/>
      <c r="F85" s="8">
        <v>5610</v>
      </c>
      <c r="G85" s="23"/>
      <c r="H85" s="23">
        <v>152</v>
      </c>
      <c r="I85" s="23">
        <v>83</v>
      </c>
      <c r="J85" s="23">
        <v>5326</v>
      </c>
      <c r="K85" s="23">
        <v>235</v>
      </c>
      <c r="L85" s="24">
        <f t="shared" si="3"/>
        <v>0.027094474153297684</v>
      </c>
      <c r="M85" s="24">
        <f t="shared" si="4"/>
        <v>0.014795008912655972</v>
      </c>
      <c r="N85" s="25">
        <f t="shared" si="5"/>
        <v>0.04188948306595366</v>
      </c>
    </row>
    <row r="86" spans="1:14" ht="12.75">
      <c r="A86" s="19" t="s">
        <v>152</v>
      </c>
      <c r="B86" s="20" t="s">
        <v>153</v>
      </c>
      <c r="C86" s="8" t="s">
        <v>178</v>
      </c>
      <c r="D86" s="21" t="s">
        <v>179</v>
      </c>
      <c r="E86" s="22"/>
      <c r="F86" s="8">
        <v>10072</v>
      </c>
      <c r="G86" s="23"/>
      <c r="H86" s="23">
        <v>877</v>
      </c>
      <c r="I86" s="23">
        <v>668</v>
      </c>
      <c r="J86" s="23">
        <v>8398</v>
      </c>
      <c r="K86" s="23">
        <v>1545</v>
      </c>
      <c r="L86" s="24">
        <f t="shared" si="3"/>
        <v>0.08707307386814933</v>
      </c>
      <c r="M86" s="24">
        <f t="shared" si="4"/>
        <v>0.06632247815726768</v>
      </c>
      <c r="N86" s="25">
        <f t="shared" si="5"/>
        <v>0.153395552025417</v>
      </c>
    </row>
    <row r="87" spans="1:14" ht="12.75">
      <c r="A87" s="19" t="s">
        <v>152</v>
      </c>
      <c r="B87" s="20" t="s">
        <v>153</v>
      </c>
      <c r="C87" s="8" t="s">
        <v>180</v>
      </c>
      <c r="D87" s="21" t="s">
        <v>181</v>
      </c>
      <c r="E87" s="22"/>
      <c r="F87" s="8">
        <v>129</v>
      </c>
      <c r="G87" s="23"/>
      <c r="H87" s="23">
        <v>19</v>
      </c>
      <c r="I87" s="23">
        <v>17</v>
      </c>
      <c r="J87" s="23">
        <v>93</v>
      </c>
      <c r="K87" s="23">
        <v>36</v>
      </c>
      <c r="L87" s="24">
        <f t="shared" si="3"/>
        <v>0.14728682170542637</v>
      </c>
      <c r="M87" s="24">
        <f t="shared" si="4"/>
        <v>0.13178294573643412</v>
      </c>
      <c r="N87" s="25">
        <f t="shared" si="5"/>
        <v>0.27906976744186046</v>
      </c>
    </row>
    <row r="88" spans="1:14" ht="12.75">
      <c r="A88" s="19" t="s">
        <v>152</v>
      </c>
      <c r="B88" s="20" t="s">
        <v>153</v>
      </c>
      <c r="C88" s="8" t="s">
        <v>182</v>
      </c>
      <c r="D88" s="21" t="s">
        <v>183</v>
      </c>
      <c r="E88" s="22"/>
      <c r="F88" s="8">
        <v>402</v>
      </c>
      <c r="G88" s="23"/>
      <c r="H88" s="23">
        <v>154</v>
      </c>
      <c r="I88" s="23">
        <v>41</v>
      </c>
      <c r="J88" s="23">
        <v>193</v>
      </c>
      <c r="K88" s="23">
        <v>195</v>
      </c>
      <c r="L88" s="24">
        <f t="shared" si="3"/>
        <v>0.38308457711442784</v>
      </c>
      <c r="M88" s="24">
        <f t="shared" si="4"/>
        <v>0.10199004975124377</v>
      </c>
      <c r="N88" s="25">
        <f t="shared" si="5"/>
        <v>0.48507462686567165</v>
      </c>
    </row>
    <row r="89" spans="1:18" s="33" customFormat="1" ht="12.75">
      <c r="A89" s="26"/>
      <c r="B89" s="27" t="s">
        <v>31</v>
      </c>
      <c r="C89" s="28"/>
      <c r="D89" s="28"/>
      <c r="E89" s="29"/>
      <c r="F89" s="28">
        <v>101065</v>
      </c>
      <c r="G89" s="30">
        <f>SUM(G74:G88)</f>
        <v>15</v>
      </c>
      <c r="H89" s="30">
        <f>SUM(H74:H88)</f>
        <v>20249</v>
      </c>
      <c r="I89" s="30">
        <f>SUM(I74:I88)</f>
        <v>7392</v>
      </c>
      <c r="J89" s="30">
        <f>SUM(J74:J88)</f>
        <v>72403</v>
      </c>
      <c r="K89" s="30">
        <v>27641</v>
      </c>
      <c r="L89" s="31">
        <f t="shared" si="3"/>
        <v>0.2003562064018206</v>
      </c>
      <c r="M89" s="31">
        <f t="shared" si="4"/>
        <v>0.07314104784049869</v>
      </c>
      <c r="N89" s="32">
        <f t="shared" si="5"/>
        <v>0.2734972542423193</v>
      </c>
      <c r="O89" s="17"/>
      <c r="P89" s="17"/>
      <c r="Q89" s="8"/>
      <c r="R89" s="8"/>
    </row>
    <row r="90" spans="1:14" ht="12.75">
      <c r="A90" s="19" t="s">
        <v>184</v>
      </c>
      <c r="B90" s="20" t="s">
        <v>185</v>
      </c>
      <c r="C90" s="8" t="s">
        <v>186</v>
      </c>
      <c r="D90" s="21" t="s">
        <v>187</v>
      </c>
      <c r="E90" s="22"/>
      <c r="F90" s="8">
        <v>4025</v>
      </c>
      <c r="G90" s="23">
        <v>1</v>
      </c>
      <c r="H90" s="23">
        <v>1047</v>
      </c>
      <c r="I90" s="23">
        <v>351</v>
      </c>
      <c r="J90" s="23">
        <v>2626</v>
      </c>
      <c r="K90" s="23">
        <v>1398</v>
      </c>
      <c r="L90" s="24">
        <f t="shared" si="3"/>
        <v>0.2601242236024845</v>
      </c>
      <c r="M90" s="24">
        <f t="shared" si="4"/>
        <v>0.08720496894409938</v>
      </c>
      <c r="N90" s="25">
        <f t="shared" si="5"/>
        <v>0.34732919254658384</v>
      </c>
    </row>
    <row r="91" spans="1:14" ht="12.75">
      <c r="A91" s="19" t="s">
        <v>184</v>
      </c>
      <c r="B91" s="20" t="s">
        <v>185</v>
      </c>
      <c r="C91" s="8" t="s">
        <v>188</v>
      </c>
      <c r="D91" s="21" t="s">
        <v>189</v>
      </c>
      <c r="E91" s="22"/>
      <c r="F91" s="8">
        <v>1843</v>
      </c>
      <c r="G91" s="23"/>
      <c r="H91" s="23">
        <v>619</v>
      </c>
      <c r="I91" s="23">
        <v>166</v>
      </c>
      <c r="J91" s="23">
        <v>1058</v>
      </c>
      <c r="K91" s="23">
        <v>785</v>
      </c>
      <c r="L91" s="24">
        <f t="shared" si="3"/>
        <v>0.3358654367878459</v>
      </c>
      <c r="M91" s="24">
        <f t="shared" si="4"/>
        <v>0.09007053716766142</v>
      </c>
      <c r="N91" s="25">
        <f t="shared" si="5"/>
        <v>0.4259359739555073</v>
      </c>
    </row>
    <row r="92" spans="1:14" ht="12.75">
      <c r="A92" s="19" t="s">
        <v>184</v>
      </c>
      <c r="B92" s="20" t="s">
        <v>185</v>
      </c>
      <c r="C92" s="8" t="s">
        <v>190</v>
      </c>
      <c r="D92" s="21" t="s">
        <v>191</v>
      </c>
      <c r="E92" s="22"/>
      <c r="F92" s="8">
        <v>361</v>
      </c>
      <c r="G92" s="23"/>
      <c r="H92" s="23">
        <v>111</v>
      </c>
      <c r="I92" s="23">
        <v>43</v>
      </c>
      <c r="J92" s="23">
        <v>197</v>
      </c>
      <c r="K92" s="23">
        <v>154</v>
      </c>
      <c r="L92" s="24">
        <f t="shared" si="3"/>
        <v>0.3074792243767313</v>
      </c>
      <c r="M92" s="24">
        <f t="shared" si="4"/>
        <v>0.11911357340720222</v>
      </c>
      <c r="N92" s="25">
        <f t="shared" si="5"/>
        <v>0.4265927977839335</v>
      </c>
    </row>
    <row r="93" spans="1:18" s="33" customFormat="1" ht="12.75">
      <c r="A93" s="26"/>
      <c r="B93" s="27" t="s">
        <v>31</v>
      </c>
      <c r="C93" s="28"/>
      <c r="D93" s="28"/>
      <c r="E93" s="29"/>
      <c r="F93" s="28">
        <v>6229</v>
      </c>
      <c r="G93" s="30">
        <f>SUM(G90:G92)</f>
        <v>1</v>
      </c>
      <c r="H93" s="30">
        <f>SUM(H90:H92)</f>
        <v>1777</v>
      </c>
      <c r="I93" s="30">
        <f>SUM(I90:I92)</f>
        <v>560</v>
      </c>
      <c r="J93" s="30">
        <f>SUM(J90:J92)</f>
        <v>3881</v>
      </c>
      <c r="K93" s="30">
        <v>2337</v>
      </c>
      <c r="L93" s="31">
        <f t="shared" si="3"/>
        <v>0.2852785358805587</v>
      </c>
      <c r="M93" s="31">
        <f t="shared" si="4"/>
        <v>0.08990207095842029</v>
      </c>
      <c r="N93" s="32">
        <f t="shared" si="5"/>
        <v>0.37518060683897897</v>
      </c>
      <c r="O93" s="17"/>
      <c r="P93" s="17"/>
      <c r="Q93" s="8"/>
      <c r="R93" s="8"/>
    </row>
    <row r="94" spans="1:14" ht="12.75">
      <c r="A94" s="19" t="s">
        <v>192</v>
      </c>
      <c r="B94" s="20" t="s">
        <v>193</v>
      </c>
      <c r="C94" s="8" t="s">
        <v>194</v>
      </c>
      <c r="D94" s="21" t="s">
        <v>195</v>
      </c>
      <c r="E94" s="22"/>
      <c r="F94" s="8">
        <v>4993</v>
      </c>
      <c r="G94" s="23"/>
      <c r="H94" s="23">
        <v>889</v>
      </c>
      <c r="I94" s="23">
        <v>394</v>
      </c>
      <c r="J94" s="23">
        <v>3647</v>
      </c>
      <c r="K94" s="23">
        <v>1283</v>
      </c>
      <c r="L94" s="24">
        <f t="shared" si="3"/>
        <v>0.1780492689765672</v>
      </c>
      <c r="M94" s="24">
        <f t="shared" si="4"/>
        <v>0.07891047466453034</v>
      </c>
      <c r="N94" s="25">
        <f t="shared" si="5"/>
        <v>0.2569597436410975</v>
      </c>
    </row>
    <row r="95" spans="1:14" ht="12.75">
      <c r="A95" s="19" t="s">
        <v>192</v>
      </c>
      <c r="B95" s="20" t="s">
        <v>193</v>
      </c>
      <c r="C95" s="8" t="s">
        <v>196</v>
      </c>
      <c r="D95" s="21" t="s">
        <v>197</v>
      </c>
      <c r="E95" s="22"/>
      <c r="F95" s="8">
        <v>3879</v>
      </c>
      <c r="G95" s="23"/>
      <c r="H95" s="23">
        <v>1065</v>
      </c>
      <c r="I95" s="23">
        <v>324</v>
      </c>
      <c r="J95" s="23">
        <v>2440</v>
      </c>
      <c r="K95" s="23">
        <v>1389</v>
      </c>
      <c r="L95" s="24">
        <f t="shared" si="3"/>
        <v>0.2745552977571539</v>
      </c>
      <c r="M95" s="24">
        <f t="shared" si="4"/>
        <v>0.08352668213457076</v>
      </c>
      <c r="N95" s="25">
        <f t="shared" si="5"/>
        <v>0.3580819798917247</v>
      </c>
    </row>
    <row r="96" spans="1:14" ht="12.75">
      <c r="A96" s="19" t="s">
        <v>192</v>
      </c>
      <c r="B96" s="20" t="s">
        <v>193</v>
      </c>
      <c r="C96" s="8" t="s">
        <v>198</v>
      </c>
      <c r="D96" s="21" t="s">
        <v>199</v>
      </c>
      <c r="E96" s="22"/>
      <c r="F96" s="8">
        <v>1000</v>
      </c>
      <c r="G96" s="23"/>
      <c r="H96" s="23">
        <v>346</v>
      </c>
      <c r="I96" s="23">
        <v>129</v>
      </c>
      <c r="J96" s="23">
        <v>505</v>
      </c>
      <c r="K96" s="23">
        <v>475</v>
      </c>
      <c r="L96" s="24">
        <f t="shared" si="3"/>
        <v>0.346</v>
      </c>
      <c r="M96" s="24">
        <f t="shared" si="4"/>
        <v>0.129</v>
      </c>
      <c r="N96" s="25">
        <f t="shared" si="5"/>
        <v>0.475</v>
      </c>
    </row>
    <row r="97" spans="1:18" s="33" customFormat="1" ht="12.75">
      <c r="A97" s="26"/>
      <c r="B97" s="27" t="s">
        <v>31</v>
      </c>
      <c r="C97" s="28"/>
      <c r="D97" s="28"/>
      <c r="E97" s="29"/>
      <c r="F97" s="28">
        <v>9872</v>
      </c>
      <c r="G97" s="30">
        <f>SUM(G94:G96)</f>
        <v>0</v>
      </c>
      <c r="H97" s="30">
        <f>SUM(H94:H96)</f>
        <v>2300</v>
      </c>
      <c r="I97" s="30">
        <f>SUM(I94:I96)</f>
        <v>847</v>
      </c>
      <c r="J97" s="30">
        <f>SUM(J94:J96)</f>
        <v>6592</v>
      </c>
      <c r="K97" s="30">
        <v>3147</v>
      </c>
      <c r="L97" s="31">
        <f t="shared" si="3"/>
        <v>0.23298217179902755</v>
      </c>
      <c r="M97" s="31">
        <f t="shared" si="4"/>
        <v>0.08579821717990276</v>
      </c>
      <c r="N97" s="32">
        <f t="shared" si="5"/>
        <v>0.3187803889789303</v>
      </c>
      <c r="O97" s="17"/>
      <c r="P97" s="17"/>
      <c r="Q97" s="8"/>
      <c r="R97" s="8"/>
    </row>
    <row r="98" spans="1:14" ht="12.75">
      <c r="A98" s="19" t="s">
        <v>200</v>
      </c>
      <c r="B98" s="20" t="s">
        <v>201</v>
      </c>
      <c r="C98" s="8" t="s">
        <v>202</v>
      </c>
      <c r="D98" s="21" t="s">
        <v>203</v>
      </c>
      <c r="E98" s="22"/>
      <c r="F98" s="8">
        <v>388</v>
      </c>
      <c r="G98" s="23"/>
      <c r="H98" s="23">
        <v>36</v>
      </c>
      <c r="I98" s="23">
        <v>24</v>
      </c>
      <c r="J98" s="23">
        <v>297</v>
      </c>
      <c r="K98" s="23">
        <v>60</v>
      </c>
      <c r="L98" s="24">
        <f t="shared" si="3"/>
        <v>0.09278350515463918</v>
      </c>
      <c r="M98" s="24">
        <f t="shared" si="4"/>
        <v>0.061855670103092786</v>
      </c>
      <c r="N98" s="25">
        <f t="shared" si="5"/>
        <v>0.15463917525773196</v>
      </c>
    </row>
    <row r="99" spans="1:18" s="33" customFormat="1" ht="12.75">
      <c r="A99" s="26"/>
      <c r="B99" s="27" t="s">
        <v>31</v>
      </c>
      <c r="C99" s="28"/>
      <c r="D99" s="28"/>
      <c r="E99" s="29"/>
      <c r="F99" s="28">
        <v>388</v>
      </c>
      <c r="G99" s="30">
        <f>SUM(G98)</f>
        <v>0</v>
      </c>
      <c r="H99" s="30">
        <f>SUM(H98)</f>
        <v>36</v>
      </c>
      <c r="I99" s="30">
        <f>SUM(I98)</f>
        <v>24</v>
      </c>
      <c r="J99" s="30">
        <f>SUM(J98)</f>
        <v>297</v>
      </c>
      <c r="K99" s="30">
        <v>60</v>
      </c>
      <c r="L99" s="31">
        <f t="shared" si="3"/>
        <v>0.09278350515463918</v>
      </c>
      <c r="M99" s="31">
        <f t="shared" si="4"/>
        <v>0.061855670103092786</v>
      </c>
      <c r="N99" s="32">
        <f t="shared" si="5"/>
        <v>0.15463917525773196</v>
      </c>
      <c r="O99" s="17"/>
      <c r="P99" s="17"/>
      <c r="Q99" s="8"/>
      <c r="R99" s="8"/>
    </row>
    <row r="100" spans="1:14" ht="12.75">
      <c r="A100" s="19" t="s">
        <v>204</v>
      </c>
      <c r="B100" s="20" t="s">
        <v>205</v>
      </c>
      <c r="C100" s="8" t="s">
        <v>206</v>
      </c>
      <c r="D100" s="21" t="s">
        <v>207</v>
      </c>
      <c r="E100" s="22"/>
      <c r="F100" s="8">
        <v>520</v>
      </c>
      <c r="G100" s="23"/>
      <c r="H100" s="23">
        <v>120</v>
      </c>
      <c r="I100" s="23">
        <v>49</v>
      </c>
      <c r="J100" s="23">
        <v>351</v>
      </c>
      <c r="K100" s="23">
        <v>169</v>
      </c>
      <c r="L100" s="24">
        <f t="shared" si="3"/>
        <v>0.23076923076923078</v>
      </c>
      <c r="M100" s="24">
        <f t="shared" si="4"/>
        <v>0.09423076923076923</v>
      </c>
      <c r="N100" s="25">
        <f t="shared" si="5"/>
        <v>0.325</v>
      </c>
    </row>
    <row r="101" spans="1:14" ht="12.75">
      <c r="A101" s="36" t="s">
        <v>204</v>
      </c>
      <c r="B101" s="37" t="s">
        <v>205</v>
      </c>
      <c r="C101" s="21" t="s">
        <v>208</v>
      </c>
      <c r="D101" s="21" t="s">
        <v>209</v>
      </c>
      <c r="E101" s="22"/>
      <c r="F101" s="8">
        <v>1304</v>
      </c>
      <c r="G101" s="23"/>
      <c r="H101" s="23">
        <v>124</v>
      </c>
      <c r="I101" s="23">
        <v>75</v>
      </c>
      <c r="J101" s="23">
        <v>1105</v>
      </c>
      <c r="K101" s="23">
        <v>199</v>
      </c>
      <c r="L101" s="24">
        <f t="shared" si="3"/>
        <v>0.0950920245398773</v>
      </c>
      <c r="M101" s="24">
        <f t="shared" si="4"/>
        <v>0.057515337423312884</v>
      </c>
      <c r="N101" s="25">
        <f t="shared" si="5"/>
        <v>0.1526073619631902</v>
      </c>
    </row>
    <row r="102" spans="1:18" s="33" customFormat="1" ht="12.75">
      <c r="A102" s="26"/>
      <c r="B102" s="27" t="s">
        <v>31</v>
      </c>
      <c r="C102" s="28"/>
      <c r="D102" s="28"/>
      <c r="E102" s="29"/>
      <c r="F102" s="28">
        <v>1824</v>
      </c>
      <c r="G102" s="30">
        <f>SUM(G100:G101)</f>
        <v>0</v>
      </c>
      <c r="H102" s="30">
        <f>SUM(H100:H101)</f>
        <v>244</v>
      </c>
      <c r="I102" s="30">
        <f>SUM(I100:I101)</f>
        <v>124</v>
      </c>
      <c r="J102" s="30">
        <f>SUM(J100:J101)</f>
        <v>1456</v>
      </c>
      <c r="K102" s="30">
        <v>368</v>
      </c>
      <c r="L102" s="31">
        <f t="shared" si="3"/>
        <v>0.1337719298245614</v>
      </c>
      <c r="M102" s="31">
        <f t="shared" si="4"/>
        <v>0.06798245614035088</v>
      </c>
      <c r="N102" s="32">
        <f t="shared" si="5"/>
        <v>0.20175438596491227</v>
      </c>
      <c r="O102" s="17"/>
      <c r="P102" s="17"/>
      <c r="Q102" s="8"/>
      <c r="R102" s="8"/>
    </row>
    <row r="103" spans="1:14" ht="12.75">
      <c r="A103" s="19" t="s">
        <v>210</v>
      </c>
      <c r="B103" s="20" t="s">
        <v>211</v>
      </c>
      <c r="C103" s="8" t="s">
        <v>212</v>
      </c>
      <c r="D103" s="21" t="s">
        <v>213</v>
      </c>
      <c r="E103" s="22"/>
      <c r="F103" s="8">
        <v>1604</v>
      </c>
      <c r="G103" s="23"/>
      <c r="H103" s="23">
        <v>180</v>
      </c>
      <c r="I103" s="23">
        <v>63</v>
      </c>
      <c r="J103" s="23">
        <v>1359</v>
      </c>
      <c r="K103" s="23">
        <v>243</v>
      </c>
      <c r="L103" s="24">
        <f t="shared" si="3"/>
        <v>0.11221945137157108</v>
      </c>
      <c r="M103" s="24">
        <f t="shared" si="4"/>
        <v>0.03927680798004988</v>
      </c>
      <c r="N103" s="25">
        <f t="shared" si="5"/>
        <v>0.15149625935162095</v>
      </c>
    </row>
    <row r="104" spans="1:18" s="33" customFormat="1" ht="12.75">
      <c r="A104" s="26"/>
      <c r="B104" s="27" t="s">
        <v>31</v>
      </c>
      <c r="C104" s="28"/>
      <c r="D104" s="38"/>
      <c r="E104" s="38"/>
      <c r="F104" s="28">
        <v>1604</v>
      </c>
      <c r="G104" s="39">
        <f>SUM(G103)</f>
        <v>0</v>
      </c>
      <c r="H104" s="39">
        <f>SUM(H103)</f>
        <v>180</v>
      </c>
      <c r="I104" s="39">
        <f>SUM(I103)</f>
        <v>63</v>
      </c>
      <c r="J104" s="39">
        <f>SUM(J103)</f>
        <v>1359</v>
      </c>
      <c r="K104" s="39">
        <v>243</v>
      </c>
      <c r="L104" s="31">
        <f t="shared" si="3"/>
        <v>0.11221945137157108</v>
      </c>
      <c r="M104" s="31">
        <f t="shared" si="4"/>
        <v>0.03927680798004988</v>
      </c>
      <c r="N104" s="32">
        <f t="shared" si="5"/>
        <v>0.15149625935162095</v>
      </c>
      <c r="O104" s="17"/>
      <c r="P104" s="17"/>
      <c r="Q104" s="8"/>
      <c r="R104" s="8"/>
    </row>
    <row r="105" spans="1:14" ht="12.75">
      <c r="A105" s="19" t="s">
        <v>214</v>
      </c>
      <c r="B105" s="20" t="s">
        <v>215</v>
      </c>
      <c r="C105" s="8" t="s">
        <v>216</v>
      </c>
      <c r="D105" s="21" t="s">
        <v>217</v>
      </c>
      <c r="E105" s="22"/>
      <c r="F105" s="8">
        <v>83</v>
      </c>
      <c r="G105" s="23"/>
      <c r="H105" s="23">
        <v>20</v>
      </c>
      <c r="I105" s="23">
        <v>4</v>
      </c>
      <c r="J105" s="23">
        <v>51</v>
      </c>
      <c r="K105" s="23">
        <v>24</v>
      </c>
      <c r="L105" s="24">
        <f t="shared" si="3"/>
        <v>0.24096385542168675</v>
      </c>
      <c r="M105" s="24">
        <f t="shared" si="4"/>
        <v>0.04819277108433735</v>
      </c>
      <c r="N105" s="25">
        <f t="shared" si="5"/>
        <v>0.2891566265060241</v>
      </c>
    </row>
    <row r="106" spans="1:18" s="33" customFormat="1" ht="12.75">
      <c r="A106" s="26"/>
      <c r="B106" s="27" t="s">
        <v>31</v>
      </c>
      <c r="C106" s="28"/>
      <c r="D106" s="28"/>
      <c r="E106" s="29"/>
      <c r="F106" s="28">
        <v>83</v>
      </c>
      <c r="G106" s="30">
        <f>SUM(G105)</f>
        <v>0</v>
      </c>
      <c r="H106" s="30">
        <f>SUM(H105)</f>
        <v>20</v>
      </c>
      <c r="I106" s="30">
        <f>SUM(I105)</f>
        <v>4</v>
      </c>
      <c r="J106" s="30">
        <f>SUM(J105)</f>
        <v>51</v>
      </c>
      <c r="K106" s="30">
        <v>24</v>
      </c>
      <c r="L106" s="31">
        <f t="shared" si="3"/>
        <v>0.24096385542168675</v>
      </c>
      <c r="M106" s="31">
        <f t="shared" si="4"/>
        <v>0.04819277108433735</v>
      </c>
      <c r="N106" s="32">
        <f t="shared" si="5"/>
        <v>0.2891566265060241</v>
      </c>
      <c r="O106" s="17"/>
      <c r="P106" s="17"/>
      <c r="Q106" s="8"/>
      <c r="R106" s="8"/>
    </row>
    <row r="107" spans="1:14" ht="12.75">
      <c r="A107" s="19" t="s">
        <v>218</v>
      </c>
      <c r="B107" s="20" t="s">
        <v>219</v>
      </c>
      <c r="C107" s="8" t="s">
        <v>220</v>
      </c>
      <c r="D107" s="21" t="s">
        <v>221</v>
      </c>
      <c r="E107" s="22"/>
      <c r="F107" s="8">
        <v>716</v>
      </c>
      <c r="G107" s="23">
        <v>7</v>
      </c>
      <c r="H107" s="23">
        <v>349</v>
      </c>
      <c r="I107" s="23">
        <v>74</v>
      </c>
      <c r="J107" s="23">
        <v>271</v>
      </c>
      <c r="K107" s="23">
        <v>423</v>
      </c>
      <c r="L107" s="24">
        <f t="shared" si="3"/>
        <v>0.48743016759776536</v>
      </c>
      <c r="M107" s="24">
        <f t="shared" si="4"/>
        <v>0.10335195530726257</v>
      </c>
      <c r="N107" s="25">
        <f t="shared" si="5"/>
        <v>0.590782122905028</v>
      </c>
    </row>
    <row r="108" spans="1:14" ht="12.75">
      <c r="A108" s="19" t="s">
        <v>218</v>
      </c>
      <c r="B108" s="20" t="s">
        <v>219</v>
      </c>
      <c r="C108" s="8" t="s">
        <v>222</v>
      </c>
      <c r="D108" s="21" t="s">
        <v>223</v>
      </c>
      <c r="E108" s="22"/>
      <c r="F108" s="8">
        <v>258</v>
      </c>
      <c r="G108" s="23"/>
      <c r="H108" s="23">
        <v>98</v>
      </c>
      <c r="I108" s="23">
        <v>36</v>
      </c>
      <c r="J108" s="23">
        <v>116</v>
      </c>
      <c r="K108" s="23">
        <v>134</v>
      </c>
      <c r="L108" s="24">
        <f t="shared" si="3"/>
        <v>0.3798449612403101</v>
      </c>
      <c r="M108" s="24">
        <f t="shared" si="4"/>
        <v>0.13953488372093023</v>
      </c>
      <c r="N108" s="25">
        <f t="shared" si="5"/>
        <v>0.5193798449612403</v>
      </c>
    </row>
    <row r="109" spans="1:18" s="33" customFormat="1" ht="12.75">
      <c r="A109" s="26"/>
      <c r="B109" s="27" t="s">
        <v>31</v>
      </c>
      <c r="C109" s="28"/>
      <c r="D109" s="28"/>
      <c r="E109" s="29"/>
      <c r="F109" s="28">
        <v>974</v>
      </c>
      <c r="G109" s="30">
        <f>SUM(G107:G108)</f>
        <v>7</v>
      </c>
      <c r="H109" s="30">
        <f>SUM(H107:H108)</f>
        <v>447</v>
      </c>
      <c r="I109" s="30">
        <f>SUM(I107:I108)</f>
        <v>110</v>
      </c>
      <c r="J109" s="30">
        <f>SUM(J107:J108)</f>
        <v>387</v>
      </c>
      <c r="K109" s="30">
        <v>557</v>
      </c>
      <c r="L109" s="31">
        <f t="shared" si="3"/>
        <v>0.4589322381930185</v>
      </c>
      <c r="M109" s="31">
        <f t="shared" si="4"/>
        <v>0.11293634496919917</v>
      </c>
      <c r="N109" s="32">
        <f t="shared" si="5"/>
        <v>0.5718685831622177</v>
      </c>
      <c r="O109" s="17"/>
      <c r="P109" s="17"/>
      <c r="Q109" s="8"/>
      <c r="R109" s="8"/>
    </row>
    <row r="110" spans="1:14" ht="12.75">
      <c r="A110" s="19" t="s">
        <v>224</v>
      </c>
      <c r="B110" s="20" t="s">
        <v>225</v>
      </c>
      <c r="C110" s="8" t="s">
        <v>226</v>
      </c>
      <c r="D110" s="21" t="s">
        <v>227</v>
      </c>
      <c r="E110" s="22"/>
      <c r="F110" s="8">
        <v>263</v>
      </c>
      <c r="G110" s="23"/>
      <c r="H110" s="23">
        <v>72</v>
      </c>
      <c r="I110" s="23">
        <v>46</v>
      </c>
      <c r="J110" s="23">
        <v>138</v>
      </c>
      <c r="K110" s="23">
        <v>118</v>
      </c>
      <c r="L110" s="24">
        <f t="shared" si="3"/>
        <v>0.2737642585551331</v>
      </c>
      <c r="M110" s="24">
        <f t="shared" si="4"/>
        <v>0.17490494296577946</v>
      </c>
      <c r="N110" s="25">
        <f t="shared" si="5"/>
        <v>0.44866920152091255</v>
      </c>
    </row>
    <row r="111" spans="1:18" s="33" customFormat="1" ht="12.75">
      <c r="A111" s="26"/>
      <c r="B111" s="27" t="s">
        <v>31</v>
      </c>
      <c r="C111" s="28"/>
      <c r="D111" s="28"/>
      <c r="E111" s="29"/>
      <c r="F111" s="28">
        <v>263</v>
      </c>
      <c r="G111" s="30">
        <f>SUM(G110)</f>
        <v>0</v>
      </c>
      <c r="H111" s="30">
        <f>SUM(H110)</f>
        <v>72</v>
      </c>
      <c r="I111" s="30">
        <f>SUM(I110)</f>
        <v>46</v>
      </c>
      <c r="J111" s="30">
        <f>SUM(J110)</f>
        <v>138</v>
      </c>
      <c r="K111" s="30">
        <v>118</v>
      </c>
      <c r="L111" s="31">
        <f t="shared" si="3"/>
        <v>0.2737642585551331</v>
      </c>
      <c r="M111" s="31">
        <f t="shared" si="4"/>
        <v>0.17490494296577946</v>
      </c>
      <c r="N111" s="32">
        <f t="shared" si="5"/>
        <v>0.44866920152091255</v>
      </c>
      <c r="O111" s="17"/>
      <c r="P111" s="17"/>
      <c r="Q111" s="8"/>
      <c r="R111" s="8"/>
    </row>
    <row r="112" spans="1:14" ht="12.75">
      <c r="A112" s="19" t="s">
        <v>228</v>
      </c>
      <c r="B112" s="20" t="s">
        <v>229</v>
      </c>
      <c r="C112" s="8" t="s">
        <v>230</v>
      </c>
      <c r="D112" s="21" t="s">
        <v>231</v>
      </c>
      <c r="E112" s="22"/>
      <c r="F112" s="8">
        <v>86877</v>
      </c>
      <c r="G112" s="23"/>
      <c r="H112" s="23">
        <v>13076</v>
      </c>
      <c r="I112" s="23">
        <v>3967</v>
      </c>
      <c r="J112" s="23">
        <v>68243</v>
      </c>
      <c r="K112" s="23">
        <v>17043</v>
      </c>
      <c r="L112" s="24">
        <f t="shared" si="3"/>
        <v>0.1505116428974297</v>
      </c>
      <c r="M112" s="24">
        <f t="shared" si="4"/>
        <v>0.04566225813506452</v>
      </c>
      <c r="N112" s="25">
        <f t="shared" si="5"/>
        <v>0.1961739010324942</v>
      </c>
    </row>
    <row r="113" spans="1:18" s="33" customFormat="1" ht="12.75">
      <c r="A113" s="26"/>
      <c r="B113" s="27" t="s">
        <v>31</v>
      </c>
      <c r="C113" s="28"/>
      <c r="D113" s="28"/>
      <c r="E113" s="29"/>
      <c r="F113" s="28">
        <v>86877</v>
      </c>
      <c r="G113" s="30">
        <f>SUM(G112)</f>
        <v>0</v>
      </c>
      <c r="H113" s="30">
        <f>SUM(H112)</f>
        <v>13076</v>
      </c>
      <c r="I113" s="30">
        <f>SUM(I112)</f>
        <v>3967</v>
      </c>
      <c r="J113" s="30">
        <f>SUM(J112)</f>
        <v>68243</v>
      </c>
      <c r="K113" s="30">
        <v>17043</v>
      </c>
      <c r="L113" s="31">
        <f t="shared" si="3"/>
        <v>0.1505116428974297</v>
      </c>
      <c r="M113" s="31">
        <f t="shared" si="4"/>
        <v>0.04566225813506452</v>
      </c>
      <c r="N113" s="32">
        <f t="shared" si="5"/>
        <v>0.1961739010324942</v>
      </c>
      <c r="O113" s="17"/>
      <c r="P113" s="17"/>
      <c r="Q113" s="8"/>
      <c r="R113" s="8"/>
    </row>
    <row r="114" spans="1:14" ht="12.75">
      <c r="A114" s="19" t="s">
        <v>232</v>
      </c>
      <c r="B114" s="20" t="s">
        <v>233</v>
      </c>
      <c r="C114" s="8" t="s">
        <v>234</v>
      </c>
      <c r="D114" s="21" t="s">
        <v>235</v>
      </c>
      <c r="E114" s="22"/>
      <c r="F114" s="8">
        <v>205</v>
      </c>
      <c r="G114" s="23"/>
      <c r="H114" s="23">
        <v>41</v>
      </c>
      <c r="I114" s="23">
        <v>45</v>
      </c>
      <c r="J114" s="23">
        <v>114</v>
      </c>
      <c r="K114" s="23">
        <v>86</v>
      </c>
      <c r="L114" s="24">
        <f t="shared" si="3"/>
        <v>0.2</v>
      </c>
      <c r="M114" s="24">
        <f t="shared" si="4"/>
        <v>0.21951219512195122</v>
      </c>
      <c r="N114" s="25">
        <f t="shared" si="5"/>
        <v>0.4195121951219512</v>
      </c>
    </row>
    <row r="115" spans="1:14" ht="12.75">
      <c r="A115" s="19" t="s">
        <v>232</v>
      </c>
      <c r="B115" s="20" t="s">
        <v>233</v>
      </c>
      <c r="C115" s="8" t="s">
        <v>236</v>
      </c>
      <c r="D115" s="21" t="s">
        <v>237</v>
      </c>
      <c r="E115" s="22"/>
      <c r="F115" s="8">
        <v>58</v>
      </c>
      <c r="G115" s="23"/>
      <c r="H115" s="23">
        <v>17</v>
      </c>
      <c r="I115" s="23">
        <v>2</v>
      </c>
      <c r="J115" s="23">
        <v>39</v>
      </c>
      <c r="K115" s="23">
        <v>19</v>
      </c>
      <c r="L115" s="24">
        <f t="shared" si="3"/>
        <v>0.29310344827586204</v>
      </c>
      <c r="M115" s="24">
        <f t="shared" si="4"/>
        <v>0.034482758620689655</v>
      </c>
      <c r="N115" s="25">
        <f t="shared" si="5"/>
        <v>0.3275862068965517</v>
      </c>
    </row>
    <row r="116" spans="1:18" s="33" customFormat="1" ht="12.75">
      <c r="A116" s="26"/>
      <c r="B116" s="27" t="s">
        <v>31</v>
      </c>
      <c r="C116" s="28"/>
      <c r="D116" s="28"/>
      <c r="E116" s="29"/>
      <c r="F116" s="28">
        <v>263</v>
      </c>
      <c r="G116" s="30">
        <f>SUM(G114:G115)</f>
        <v>0</v>
      </c>
      <c r="H116" s="30">
        <f>SUM(H114:H115)</f>
        <v>58</v>
      </c>
      <c r="I116" s="30">
        <f>SUM(I114:I115)</f>
        <v>47</v>
      </c>
      <c r="J116" s="30">
        <f>SUM(J114:J115)</f>
        <v>153</v>
      </c>
      <c r="K116" s="30">
        <v>105</v>
      </c>
      <c r="L116" s="31">
        <f t="shared" si="3"/>
        <v>0.22053231939163498</v>
      </c>
      <c r="M116" s="31">
        <f t="shared" si="4"/>
        <v>0.17870722433460076</v>
      </c>
      <c r="N116" s="32">
        <f t="shared" si="5"/>
        <v>0.39923954372623577</v>
      </c>
      <c r="O116" s="17"/>
      <c r="P116" s="17"/>
      <c r="Q116" s="8"/>
      <c r="R116" s="8"/>
    </row>
    <row r="117" spans="1:14" ht="12.75">
      <c r="A117" s="19" t="s">
        <v>238</v>
      </c>
      <c r="B117" s="20" t="s">
        <v>239</v>
      </c>
      <c r="C117" s="8" t="s">
        <v>240</v>
      </c>
      <c r="D117" s="21" t="s">
        <v>241</v>
      </c>
      <c r="E117" s="22"/>
      <c r="F117" s="8">
        <v>226</v>
      </c>
      <c r="G117" s="23"/>
      <c r="H117" s="23">
        <v>69</v>
      </c>
      <c r="I117" s="23">
        <v>27</v>
      </c>
      <c r="J117" s="23">
        <v>117</v>
      </c>
      <c r="K117" s="23">
        <v>96</v>
      </c>
      <c r="L117" s="24">
        <f t="shared" si="3"/>
        <v>0.3053097345132743</v>
      </c>
      <c r="M117" s="24">
        <f t="shared" si="4"/>
        <v>0.11946902654867257</v>
      </c>
      <c r="N117" s="25">
        <f t="shared" si="5"/>
        <v>0.4247787610619469</v>
      </c>
    </row>
    <row r="118" spans="1:14" ht="12.75">
      <c r="A118" s="19" t="s">
        <v>238</v>
      </c>
      <c r="B118" s="20" t="s">
        <v>239</v>
      </c>
      <c r="C118" s="8" t="s">
        <v>242</v>
      </c>
      <c r="D118" s="21" t="s">
        <v>243</v>
      </c>
      <c r="E118" s="22"/>
      <c r="F118" s="8">
        <v>125</v>
      </c>
      <c r="G118" s="23"/>
      <c r="H118" s="23">
        <v>37</v>
      </c>
      <c r="I118" s="23">
        <v>17</v>
      </c>
      <c r="J118" s="23">
        <v>66</v>
      </c>
      <c r="K118" s="23">
        <v>54</v>
      </c>
      <c r="L118" s="24">
        <f t="shared" si="3"/>
        <v>0.296</v>
      </c>
      <c r="M118" s="24">
        <f t="shared" si="4"/>
        <v>0.136</v>
      </c>
      <c r="N118" s="25">
        <f t="shared" si="5"/>
        <v>0.432</v>
      </c>
    </row>
    <row r="119" spans="1:14" ht="12.75">
      <c r="A119" s="19" t="s">
        <v>238</v>
      </c>
      <c r="B119" s="20" t="s">
        <v>239</v>
      </c>
      <c r="C119" s="8" t="s">
        <v>244</v>
      </c>
      <c r="D119" s="21" t="s">
        <v>245</v>
      </c>
      <c r="E119" s="22"/>
      <c r="F119" s="8">
        <v>273</v>
      </c>
      <c r="G119" s="23"/>
      <c r="H119" s="23">
        <v>81</v>
      </c>
      <c r="I119" s="23">
        <v>43</v>
      </c>
      <c r="J119" s="23">
        <v>135</v>
      </c>
      <c r="K119" s="23">
        <v>124</v>
      </c>
      <c r="L119" s="24">
        <f t="shared" si="3"/>
        <v>0.2967032967032967</v>
      </c>
      <c r="M119" s="24">
        <f t="shared" si="4"/>
        <v>0.1575091575091575</v>
      </c>
      <c r="N119" s="25">
        <f t="shared" si="5"/>
        <v>0.4542124542124542</v>
      </c>
    </row>
    <row r="120" spans="1:14" ht="12.75">
      <c r="A120" s="19" t="s">
        <v>238</v>
      </c>
      <c r="B120" s="20" t="s">
        <v>239</v>
      </c>
      <c r="C120" s="8" t="s">
        <v>246</v>
      </c>
      <c r="D120" s="21" t="s">
        <v>247</v>
      </c>
      <c r="E120" s="22"/>
      <c r="F120" s="8">
        <v>112</v>
      </c>
      <c r="G120" s="23"/>
      <c r="H120" s="23">
        <v>54</v>
      </c>
      <c r="I120" s="23">
        <v>8</v>
      </c>
      <c r="J120" s="23">
        <v>47</v>
      </c>
      <c r="K120" s="23">
        <v>62</v>
      </c>
      <c r="L120" s="24">
        <f t="shared" si="3"/>
        <v>0.48214285714285715</v>
      </c>
      <c r="M120" s="24">
        <f t="shared" si="4"/>
        <v>0.07142857142857142</v>
      </c>
      <c r="N120" s="25">
        <f t="shared" si="5"/>
        <v>0.5535714285714286</v>
      </c>
    </row>
    <row r="121" spans="1:14" ht="12.75">
      <c r="A121" s="19" t="s">
        <v>238</v>
      </c>
      <c r="B121" s="20" t="s">
        <v>239</v>
      </c>
      <c r="C121" s="8" t="s">
        <v>248</v>
      </c>
      <c r="D121" s="21" t="s">
        <v>249</v>
      </c>
      <c r="E121" s="22"/>
      <c r="F121" s="8">
        <v>826</v>
      </c>
      <c r="G121" s="23"/>
      <c r="H121" s="23">
        <v>275</v>
      </c>
      <c r="I121" s="23">
        <v>114</v>
      </c>
      <c r="J121" s="23">
        <v>399</v>
      </c>
      <c r="K121" s="23">
        <v>389</v>
      </c>
      <c r="L121" s="24">
        <f t="shared" si="3"/>
        <v>0.33292978208232443</v>
      </c>
      <c r="M121" s="24">
        <f t="shared" si="4"/>
        <v>0.13801452784503632</v>
      </c>
      <c r="N121" s="25">
        <f t="shared" si="5"/>
        <v>0.47094430992736075</v>
      </c>
    </row>
    <row r="122" spans="1:18" s="33" customFormat="1" ht="12.75">
      <c r="A122" s="26"/>
      <c r="B122" s="27" t="s">
        <v>31</v>
      </c>
      <c r="C122" s="28"/>
      <c r="D122" s="28"/>
      <c r="E122" s="29"/>
      <c r="F122" s="28">
        <v>1562</v>
      </c>
      <c r="G122" s="30">
        <f>SUM(G117:G121)</f>
        <v>0</v>
      </c>
      <c r="H122" s="30">
        <f>SUM(H117:H121)</f>
        <v>516</v>
      </c>
      <c r="I122" s="30">
        <f>SUM(I117:I121)</f>
        <v>209</v>
      </c>
      <c r="J122" s="30">
        <f>SUM(J117:J121)</f>
        <v>764</v>
      </c>
      <c r="K122" s="30">
        <v>725</v>
      </c>
      <c r="L122" s="31">
        <f t="shared" si="3"/>
        <v>0.33034571062740076</v>
      </c>
      <c r="M122" s="31">
        <f t="shared" si="4"/>
        <v>0.13380281690140844</v>
      </c>
      <c r="N122" s="32">
        <f t="shared" si="5"/>
        <v>0.4641485275288092</v>
      </c>
      <c r="O122" s="17"/>
      <c r="P122" s="17"/>
      <c r="Q122" s="8"/>
      <c r="R122" s="8"/>
    </row>
    <row r="123" spans="1:14" ht="12.75">
      <c r="A123" s="19" t="s">
        <v>250</v>
      </c>
      <c r="B123" s="20" t="s">
        <v>251</v>
      </c>
      <c r="C123" s="8" t="s">
        <v>252</v>
      </c>
      <c r="D123" s="21" t="s">
        <v>253</v>
      </c>
      <c r="E123" s="22"/>
      <c r="F123" s="8">
        <v>1210</v>
      </c>
      <c r="G123" s="23"/>
      <c r="H123" s="23">
        <v>510</v>
      </c>
      <c r="I123" s="23">
        <v>111</v>
      </c>
      <c r="J123" s="23">
        <v>547</v>
      </c>
      <c r="K123" s="23">
        <v>621</v>
      </c>
      <c r="L123" s="24">
        <f t="shared" si="3"/>
        <v>0.4214876033057851</v>
      </c>
      <c r="M123" s="24">
        <f t="shared" si="4"/>
        <v>0.09173553719008265</v>
      </c>
      <c r="N123" s="25">
        <f t="shared" si="5"/>
        <v>0.5132231404958678</v>
      </c>
    </row>
    <row r="124" spans="1:18" s="33" customFormat="1" ht="12.75">
      <c r="A124" s="26"/>
      <c r="B124" s="27" t="s">
        <v>31</v>
      </c>
      <c r="C124" s="28"/>
      <c r="D124" s="28"/>
      <c r="E124" s="29"/>
      <c r="F124" s="28">
        <v>1210</v>
      </c>
      <c r="G124" s="30">
        <f>SUM(G123)</f>
        <v>0</v>
      </c>
      <c r="H124" s="30">
        <f>SUM(H123)</f>
        <v>510</v>
      </c>
      <c r="I124" s="30">
        <f>SUM(I123)</f>
        <v>111</v>
      </c>
      <c r="J124" s="30">
        <f>SUM(J123)</f>
        <v>547</v>
      </c>
      <c r="K124" s="30">
        <v>621</v>
      </c>
      <c r="L124" s="31">
        <f t="shared" si="3"/>
        <v>0.4214876033057851</v>
      </c>
      <c r="M124" s="31">
        <f t="shared" si="4"/>
        <v>0.09173553719008265</v>
      </c>
      <c r="N124" s="32">
        <f t="shared" si="5"/>
        <v>0.5132231404958678</v>
      </c>
      <c r="O124" s="17"/>
      <c r="P124" s="17"/>
      <c r="Q124" s="8"/>
      <c r="R124" s="8"/>
    </row>
    <row r="125" spans="1:14" ht="12.75">
      <c r="A125" s="19" t="s">
        <v>254</v>
      </c>
      <c r="B125" s="20" t="s">
        <v>255</v>
      </c>
      <c r="C125" s="8" t="s">
        <v>256</v>
      </c>
      <c r="D125" s="21" t="s">
        <v>257</v>
      </c>
      <c r="E125" s="22"/>
      <c r="F125" s="8">
        <v>4615</v>
      </c>
      <c r="G125" s="23"/>
      <c r="H125" s="23">
        <v>676</v>
      </c>
      <c r="I125" s="23">
        <v>236</v>
      </c>
      <c r="J125" s="23">
        <v>3668</v>
      </c>
      <c r="K125" s="23">
        <v>912</v>
      </c>
      <c r="L125" s="24">
        <f t="shared" si="3"/>
        <v>0.14647887323943662</v>
      </c>
      <c r="M125" s="24">
        <f t="shared" si="4"/>
        <v>0.05113759479956663</v>
      </c>
      <c r="N125" s="25">
        <f t="shared" si="5"/>
        <v>0.19761646803900326</v>
      </c>
    </row>
    <row r="126" spans="1:14" ht="12.75">
      <c r="A126" s="19" t="s">
        <v>254</v>
      </c>
      <c r="B126" s="20" t="s">
        <v>255</v>
      </c>
      <c r="C126" s="8" t="s">
        <v>258</v>
      </c>
      <c r="D126" s="21" t="s">
        <v>259</v>
      </c>
      <c r="E126" s="22"/>
      <c r="F126" s="8">
        <v>1246</v>
      </c>
      <c r="G126" s="23"/>
      <c r="H126" s="23">
        <v>151</v>
      </c>
      <c r="I126" s="23">
        <v>91</v>
      </c>
      <c r="J126" s="23">
        <v>1004</v>
      </c>
      <c r="K126" s="23">
        <v>242</v>
      </c>
      <c r="L126" s="24">
        <f t="shared" si="3"/>
        <v>0.12118780096308186</v>
      </c>
      <c r="M126" s="24">
        <f t="shared" si="4"/>
        <v>0.07303370786516854</v>
      </c>
      <c r="N126" s="25">
        <f t="shared" si="5"/>
        <v>0.1942215088282504</v>
      </c>
    </row>
    <row r="127" spans="1:14" ht="12.75">
      <c r="A127" s="19" t="s">
        <v>254</v>
      </c>
      <c r="B127" s="20" t="s">
        <v>255</v>
      </c>
      <c r="C127" s="8" t="s">
        <v>260</v>
      </c>
      <c r="D127" s="21" t="s">
        <v>261</v>
      </c>
      <c r="E127" s="22"/>
      <c r="F127" s="8">
        <v>738</v>
      </c>
      <c r="G127" s="23"/>
      <c r="H127" s="23">
        <v>335</v>
      </c>
      <c r="I127" s="23">
        <v>72</v>
      </c>
      <c r="J127" s="23">
        <v>331</v>
      </c>
      <c r="K127" s="23">
        <v>407</v>
      </c>
      <c r="L127" s="24">
        <f t="shared" si="3"/>
        <v>0.453929539295393</v>
      </c>
      <c r="M127" s="24">
        <f t="shared" si="4"/>
        <v>0.0975609756097561</v>
      </c>
      <c r="N127" s="25">
        <f t="shared" si="5"/>
        <v>0.551490514905149</v>
      </c>
    </row>
    <row r="128" spans="1:18" s="33" customFormat="1" ht="12.75">
      <c r="A128" s="26"/>
      <c r="B128" s="27" t="s">
        <v>31</v>
      </c>
      <c r="C128" s="28"/>
      <c r="D128" s="28"/>
      <c r="E128" s="29"/>
      <c r="F128" s="28">
        <v>6599</v>
      </c>
      <c r="G128" s="30"/>
      <c r="H128" s="30">
        <f>SUM(H125:H127)</f>
        <v>1162</v>
      </c>
      <c r="I128" s="30">
        <f>SUM(I125:I127)</f>
        <v>399</v>
      </c>
      <c r="J128" s="30">
        <f>SUM(J125:J127)</f>
        <v>5003</v>
      </c>
      <c r="K128" s="30">
        <v>1561</v>
      </c>
      <c r="L128" s="31">
        <f t="shared" si="3"/>
        <v>0.17608728595241704</v>
      </c>
      <c r="M128" s="31">
        <f t="shared" si="4"/>
        <v>0.060463706622215486</v>
      </c>
      <c r="N128" s="32">
        <f t="shared" si="5"/>
        <v>0.23655099257463252</v>
      </c>
      <c r="O128" s="17"/>
      <c r="P128" s="17"/>
      <c r="Q128" s="8"/>
      <c r="R128" s="8"/>
    </row>
    <row r="129" spans="1:14" ht="12.75">
      <c r="A129" s="19" t="s">
        <v>262</v>
      </c>
      <c r="B129" s="20" t="s">
        <v>263</v>
      </c>
      <c r="C129" s="8" t="s">
        <v>264</v>
      </c>
      <c r="D129" s="21" t="s">
        <v>265</v>
      </c>
      <c r="E129" s="22"/>
      <c r="F129" s="8">
        <v>25000</v>
      </c>
      <c r="G129" s="23"/>
      <c r="H129" s="23">
        <v>4092</v>
      </c>
      <c r="I129" s="23">
        <v>987</v>
      </c>
      <c r="J129" s="23">
        <v>19511</v>
      </c>
      <c r="K129" s="23">
        <v>5079</v>
      </c>
      <c r="L129" s="24">
        <f t="shared" si="3"/>
        <v>0.16368</v>
      </c>
      <c r="M129" s="24">
        <f t="shared" si="4"/>
        <v>0.03948</v>
      </c>
      <c r="N129" s="25">
        <f t="shared" si="5"/>
        <v>0.20316</v>
      </c>
    </row>
    <row r="130" spans="1:14" ht="12.75">
      <c r="A130" s="19" t="s">
        <v>262</v>
      </c>
      <c r="B130" s="20" t="s">
        <v>263</v>
      </c>
      <c r="C130" s="8" t="s">
        <v>266</v>
      </c>
      <c r="D130" s="21" t="s">
        <v>267</v>
      </c>
      <c r="E130" s="22"/>
      <c r="F130" s="8">
        <v>15030</v>
      </c>
      <c r="G130" s="23"/>
      <c r="H130" s="23">
        <v>2966</v>
      </c>
      <c r="I130" s="23">
        <v>1066</v>
      </c>
      <c r="J130" s="23">
        <v>10784</v>
      </c>
      <c r="K130" s="23">
        <v>4032</v>
      </c>
      <c r="L130" s="24">
        <f t="shared" si="3"/>
        <v>0.19733865602129075</v>
      </c>
      <c r="M130" s="24">
        <f t="shared" si="4"/>
        <v>0.07092481703260146</v>
      </c>
      <c r="N130" s="25">
        <f t="shared" si="5"/>
        <v>0.2682634730538922</v>
      </c>
    </row>
    <row r="131" spans="1:14" ht="12.75">
      <c r="A131" s="19" t="s">
        <v>262</v>
      </c>
      <c r="B131" s="20" t="s">
        <v>263</v>
      </c>
      <c r="C131" s="8" t="s">
        <v>268</v>
      </c>
      <c r="D131" s="21" t="s">
        <v>269</v>
      </c>
      <c r="E131" s="22"/>
      <c r="F131" s="8">
        <v>1260</v>
      </c>
      <c r="G131" s="23"/>
      <c r="H131" s="23">
        <v>256</v>
      </c>
      <c r="I131" s="23">
        <v>48</v>
      </c>
      <c r="J131" s="23">
        <v>954</v>
      </c>
      <c r="K131" s="23">
        <v>304</v>
      </c>
      <c r="L131" s="24">
        <f t="shared" si="3"/>
        <v>0.20317460317460317</v>
      </c>
      <c r="M131" s="24">
        <f t="shared" si="4"/>
        <v>0.0380952380952381</v>
      </c>
      <c r="N131" s="25">
        <f t="shared" si="5"/>
        <v>0.24126984126984127</v>
      </c>
    </row>
    <row r="132" spans="1:18" s="33" customFormat="1" ht="12.75">
      <c r="A132" s="26"/>
      <c r="B132" s="27" t="s">
        <v>31</v>
      </c>
      <c r="C132" s="28"/>
      <c r="D132" s="28"/>
      <c r="E132" s="29"/>
      <c r="F132" s="28">
        <v>41290</v>
      </c>
      <c r="G132" s="30">
        <f>SUM(G129:G131)</f>
        <v>0</v>
      </c>
      <c r="H132" s="30">
        <f>SUM(H129:H131)</f>
        <v>7314</v>
      </c>
      <c r="I132" s="30">
        <f>SUM(I129:I131)</f>
        <v>2101</v>
      </c>
      <c r="J132" s="30">
        <f>SUM(J129:J131)</f>
        <v>31249</v>
      </c>
      <c r="K132" s="30">
        <v>9415</v>
      </c>
      <c r="L132" s="31">
        <f t="shared" si="3"/>
        <v>0.17713732138532332</v>
      </c>
      <c r="M132" s="31">
        <f t="shared" si="4"/>
        <v>0.05088399128118189</v>
      </c>
      <c r="N132" s="32">
        <f t="shared" si="5"/>
        <v>0.22802131266650522</v>
      </c>
      <c r="O132" s="17"/>
      <c r="P132" s="17"/>
      <c r="Q132" s="8"/>
      <c r="R132" s="8"/>
    </row>
    <row r="133" spans="1:14" ht="12.75">
      <c r="A133" s="19" t="s">
        <v>270</v>
      </c>
      <c r="B133" s="20" t="s">
        <v>271</v>
      </c>
      <c r="C133" s="8" t="s">
        <v>272</v>
      </c>
      <c r="D133" s="21" t="s">
        <v>273</v>
      </c>
      <c r="E133" s="22"/>
      <c r="F133" s="8">
        <v>1522</v>
      </c>
      <c r="G133" s="23"/>
      <c r="H133" s="23">
        <v>670</v>
      </c>
      <c r="I133" s="23">
        <v>229</v>
      </c>
      <c r="J133" s="23">
        <v>623</v>
      </c>
      <c r="K133" s="23">
        <v>899</v>
      </c>
      <c r="L133" s="24">
        <f t="shared" si="3"/>
        <v>0.44021024967148487</v>
      </c>
      <c r="M133" s="24">
        <f t="shared" si="4"/>
        <v>0.1504599211563732</v>
      </c>
      <c r="N133" s="25">
        <f t="shared" si="5"/>
        <v>0.5906701708278581</v>
      </c>
    </row>
    <row r="134" spans="1:14" ht="12.75">
      <c r="A134" s="19" t="s">
        <v>270</v>
      </c>
      <c r="B134" s="20" t="s">
        <v>271</v>
      </c>
      <c r="C134" s="8" t="s">
        <v>274</v>
      </c>
      <c r="D134" s="21" t="s">
        <v>275</v>
      </c>
      <c r="E134" s="22"/>
      <c r="F134" s="8">
        <v>246</v>
      </c>
      <c r="G134" s="23"/>
      <c r="H134" s="23">
        <v>89</v>
      </c>
      <c r="I134" s="23">
        <v>24</v>
      </c>
      <c r="J134" s="23">
        <v>110</v>
      </c>
      <c r="K134" s="23">
        <v>113</v>
      </c>
      <c r="L134" s="24">
        <f t="shared" si="3"/>
        <v>0.3617886178861789</v>
      </c>
      <c r="M134" s="24">
        <f t="shared" si="4"/>
        <v>0.0975609756097561</v>
      </c>
      <c r="N134" s="25">
        <f t="shared" si="5"/>
        <v>0.45934959349593496</v>
      </c>
    </row>
    <row r="135" spans="1:14" ht="12.75">
      <c r="A135" s="19" t="s">
        <v>270</v>
      </c>
      <c r="B135" s="20" t="s">
        <v>271</v>
      </c>
      <c r="C135" s="8" t="s">
        <v>276</v>
      </c>
      <c r="D135" s="21" t="s">
        <v>277</v>
      </c>
      <c r="E135" s="22"/>
      <c r="F135" s="8">
        <v>358</v>
      </c>
      <c r="G135" s="23"/>
      <c r="H135" s="23">
        <v>64</v>
      </c>
      <c r="I135" s="23">
        <v>81</v>
      </c>
      <c r="J135" s="23">
        <v>212</v>
      </c>
      <c r="K135" s="23">
        <v>145</v>
      </c>
      <c r="L135" s="24">
        <f aca="true" t="shared" si="6" ref="L135:L198">$H135/$F135</f>
        <v>0.1787709497206704</v>
      </c>
      <c r="M135" s="24">
        <f aca="true" t="shared" si="7" ref="M135:M198">$I135/$F135</f>
        <v>0.22625698324022347</v>
      </c>
      <c r="N135" s="25">
        <f aca="true" t="shared" si="8" ref="N135:N198">$K135/$F135</f>
        <v>0.40502793296089384</v>
      </c>
    </row>
    <row r="136" spans="1:14" ht="12.75">
      <c r="A136" s="19" t="s">
        <v>270</v>
      </c>
      <c r="B136" s="20" t="s">
        <v>271</v>
      </c>
      <c r="C136" s="8" t="s">
        <v>278</v>
      </c>
      <c r="D136" s="21" t="s">
        <v>279</v>
      </c>
      <c r="E136" s="22"/>
      <c r="F136" s="8">
        <v>151</v>
      </c>
      <c r="G136" s="23"/>
      <c r="H136" s="23">
        <v>95</v>
      </c>
      <c r="I136" s="23">
        <v>12</v>
      </c>
      <c r="J136" s="23">
        <v>33</v>
      </c>
      <c r="K136" s="23">
        <v>107</v>
      </c>
      <c r="L136" s="24">
        <f t="shared" si="6"/>
        <v>0.6291390728476821</v>
      </c>
      <c r="M136" s="24">
        <f t="shared" si="7"/>
        <v>0.07947019867549669</v>
      </c>
      <c r="N136" s="25">
        <f t="shared" si="8"/>
        <v>0.7086092715231788</v>
      </c>
    </row>
    <row r="137" spans="1:14" ht="12.75">
      <c r="A137" s="19" t="s">
        <v>270</v>
      </c>
      <c r="B137" s="20" t="s">
        <v>271</v>
      </c>
      <c r="C137" s="8" t="s">
        <v>280</v>
      </c>
      <c r="D137" s="21" t="s">
        <v>281</v>
      </c>
      <c r="E137" s="22"/>
      <c r="F137" s="8">
        <v>979</v>
      </c>
      <c r="G137" s="23"/>
      <c r="H137" s="23">
        <v>22</v>
      </c>
      <c r="I137" s="23">
        <v>3</v>
      </c>
      <c r="J137" s="23">
        <v>949</v>
      </c>
      <c r="K137" s="23">
        <v>25</v>
      </c>
      <c r="L137" s="24">
        <f t="shared" si="6"/>
        <v>0.02247191011235955</v>
      </c>
      <c r="M137" s="24">
        <f t="shared" si="7"/>
        <v>0.0030643513789581204</v>
      </c>
      <c r="N137" s="25">
        <f t="shared" si="8"/>
        <v>0.02553626149131767</v>
      </c>
    </row>
    <row r="138" spans="1:14" ht="12.75">
      <c r="A138" s="19" t="s">
        <v>270</v>
      </c>
      <c r="B138" s="20" t="s">
        <v>271</v>
      </c>
      <c r="C138" s="8" t="s">
        <v>282</v>
      </c>
      <c r="D138" s="21" t="s">
        <v>283</v>
      </c>
      <c r="E138" s="22"/>
      <c r="F138" s="8">
        <v>63</v>
      </c>
      <c r="G138" s="23"/>
      <c r="H138" s="23">
        <v>29</v>
      </c>
      <c r="I138" s="23">
        <v>7</v>
      </c>
      <c r="J138" s="23">
        <v>27</v>
      </c>
      <c r="K138" s="23">
        <v>36</v>
      </c>
      <c r="L138" s="24">
        <f t="shared" si="6"/>
        <v>0.4603174603174603</v>
      </c>
      <c r="M138" s="24">
        <f t="shared" si="7"/>
        <v>0.1111111111111111</v>
      </c>
      <c r="N138" s="25">
        <f t="shared" si="8"/>
        <v>0.5714285714285714</v>
      </c>
    </row>
    <row r="139" spans="1:18" s="33" customFormat="1" ht="12.75">
      <c r="A139" s="26"/>
      <c r="B139" s="27" t="s">
        <v>31</v>
      </c>
      <c r="C139" s="28"/>
      <c r="D139" s="28"/>
      <c r="E139" s="29"/>
      <c r="F139" s="28">
        <v>3319</v>
      </c>
      <c r="G139" s="30">
        <f>SUM(G133:G138)</f>
        <v>0</v>
      </c>
      <c r="H139" s="30">
        <f>SUM(H133:H138)</f>
        <v>969</v>
      </c>
      <c r="I139" s="30">
        <f>SUM(I133:I138)</f>
        <v>356</v>
      </c>
      <c r="J139" s="30">
        <f>SUM(J133:J138)</f>
        <v>1954</v>
      </c>
      <c r="K139" s="30">
        <v>1325</v>
      </c>
      <c r="L139" s="31">
        <f t="shared" si="6"/>
        <v>0.29195540825549865</v>
      </c>
      <c r="M139" s="31">
        <f t="shared" si="7"/>
        <v>0.10726122326001808</v>
      </c>
      <c r="N139" s="32">
        <f t="shared" si="8"/>
        <v>0.39921663151551673</v>
      </c>
      <c r="O139" s="17"/>
      <c r="P139" s="17"/>
      <c r="Q139" s="8"/>
      <c r="R139" s="8"/>
    </row>
    <row r="140" spans="1:14" ht="12.75">
      <c r="A140" s="19" t="s">
        <v>284</v>
      </c>
      <c r="B140" s="20" t="s">
        <v>285</v>
      </c>
      <c r="C140" s="8" t="s">
        <v>286</v>
      </c>
      <c r="D140" s="21" t="s">
        <v>287</v>
      </c>
      <c r="E140" s="22"/>
      <c r="F140" s="8">
        <v>203</v>
      </c>
      <c r="G140" s="23"/>
      <c r="H140" s="23">
        <v>72</v>
      </c>
      <c r="I140" s="23">
        <v>18</v>
      </c>
      <c r="J140" s="23">
        <v>108</v>
      </c>
      <c r="K140" s="23">
        <v>90</v>
      </c>
      <c r="L140" s="24">
        <f t="shared" si="6"/>
        <v>0.35467980295566504</v>
      </c>
      <c r="M140" s="24">
        <f t="shared" si="7"/>
        <v>0.08866995073891626</v>
      </c>
      <c r="N140" s="25">
        <f t="shared" si="8"/>
        <v>0.4433497536945813</v>
      </c>
    </row>
    <row r="141" spans="1:14" ht="12.75">
      <c r="A141" s="19" t="s">
        <v>284</v>
      </c>
      <c r="B141" s="20" t="s">
        <v>285</v>
      </c>
      <c r="C141" s="8" t="s">
        <v>288</v>
      </c>
      <c r="D141" s="21" t="s">
        <v>289</v>
      </c>
      <c r="E141" s="22"/>
      <c r="F141" s="8">
        <v>572</v>
      </c>
      <c r="G141" s="23"/>
      <c r="H141" s="23">
        <v>159</v>
      </c>
      <c r="I141" s="23">
        <v>33</v>
      </c>
      <c r="J141" s="23">
        <v>378</v>
      </c>
      <c r="K141" s="23">
        <v>192</v>
      </c>
      <c r="L141" s="24">
        <f t="shared" si="6"/>
        <v>0.27797202797202797</v>
      </c>
      <c r="M141" s="24">
        <f t="shared" si="7"/>
        <v>0.057692307692307696</v>
      </c>
      <c r="N141" s="25">
        <f t="shared" si="8"/>
        <v>0.3356643356643357</v>
      </c>
    </row>
    <row r="142" spans="1:14" ht="12.75">
      <c r="A142" s="19" t="s">
        <v>284</v>
      </c>
      <c r="B142" s="20" t="s">
        <v>285</v>
      </c>
      <c r="C142" s="8" t="s">
        <v>290</v>
      </c>
      <c r="D142" s="21" t="s">
        <v>291</v>
      </c>
      <c r="E142" s="22"/>
      <c r="F142" s="8">
        <v>167</v>
      </c>
      <c r="G142" s="23"/>
      <c r="H142" s="23">
        <v>35</v>
      </c>
      <c r="I142" s="23">
        <v>16</v>
      </c>
      <c r="J142" s="23">
        <v>110</v>
      </c>
      <c r="K142" s="23">
        <v>51</v>
      </c>
      <c r="L142" s="24">
        <f t="shared" si="6"/>
        <v>0.20958083832335328</v>
      </c>
      <c r="M142" s="24">
        <f t="shared" si="7"/>
        <v>0.09580838323353294</v>
      </c>
      <c r="N142" s="25">
        <f t="shared" si="8"/>
        <v>0.30538922155688625</v>
      </c>
    </row>
    <row r="143" spans="1:18" s="33" customFormat="1" ht="12.75">
      <c r="A143" s="26"/>
      <c r="B143" s="27" t="s">
        <v>31</v>
      </c>
      <c r="C143" s="28"/>
      <c r="D143" s="28"/>
      <c r="E143" s="29"/>
      <c r="F143" s="28">
        <v>942</v>
      </c>
      <c r="G143" s="30">
        <f>SUM(G140:G142)</f>
        <v>0</v>
      </c>
      <c r="H143" s="30">
        <f>SUM(H140:H142)</f>
        <v>266</v>
      </c>
      <c r="I143" s="30">
        <f>SUM(I140:I142)</f>
        <v>67</v>
      </c>
      <c r="J143" s="30">
        <f>SUM(J140:J142)</f>
        <v>596</v>
      </c>
      <c r="K143" s="30">
        <v>333</v>
      </c>
      <c r="L143" s="31">
        <f t="shared" si="6"/>
        <v>0.2823779193205945</v>
      </c>
      <c r="M143" s="31">
        <f t="shared" si="7"/>
        <v>0.07112526539278131</v>
      </c>
      <c r="N143" s="32">
        <f t="shared" si="8"/>
        <v>0.3535031847133758</v>
      </c>
      <c r="O143" s="17"/>
      <c r="P143" s="17"/>
      <c r="Q143" s="8"/>
      <c r="R143" s="8"/>
    </row>
    <row r="144" spans="1:14" ht="12.75">
      <c r="A144" s="19" t="s">
        <v>292</v>
      </c>
      <c r="B144" s="20" t="s">
        <v>293</v>
      </c>
      <c r="C144" s="8" t="s">
        <v>294</v>
      </c>
      <c r="D144" s="21" t="s">
        <v>295</v>
      </c>
      <c r="E144" s="22"/>
      <c r="F144" s="8">
        <v>2631</v>
      </c>
      <c r="G144" s="23"/>
      <c r="H144" s="23">
        <v>714</v>
      </c>
      <c r="I144" s="23">
        <v>287</v>
      </c>
      <c r="J144" s="23">
        <v>1617</v>
      </c>
      <c r="K144" s="23">
        <v>1001</v>
      </c>
      <c r="L144" s="24">
        <f t="shared" si="6"/>
        <v>0.27137970353477764</v>
      </c>
      <c r="M144" s="24">
        <f t="shared" si="7"/>
        <v>0.10908399847966553</v>
      </c>
      <c r="N144" s="25">
        <f t="shared" si="8"/>
        <v>0.3804637020144432</v>
      </c>
    </row>
    <row r="145" spans="1:14" ht="12.75">
      <c r="A145" s="19" t="s">
        <v>292</v>
      </c>
      <c r="B145" s="20" t="s">
        <v>293</v>
      </c>
      <c r="C145" s="8" t="s">
        <v>296</v>
      </c>
      <c r="D145" s="21" t="s">
        <v>297</v>
      </c>
      <c r="E145" s="22"/>
      <c r="F145" s="8">
        <v>215</v>
      </c>
      <c r="G145" s="23"/>
      <c r="H145" s="23">
        <v>37</v>
      </c>
      <c r="I145" s="23">
        <v>30</v>
      </c>
      <c r="J145" s="23">
        <v>144</v>
      </c>
      <c r="K145" s="23">
        <v>67</v>
      </c>
      <c r="L145" s="24">
        <f t="shared" si="6"/>
        <v>0.17209302325581396</v>
      </c>
      <c r="M145" s="24">
        <f t="shared" si="7"/>
        <v>0.13953488372093023</v>
      </c>
      <c r="N145" s="25">
        <f t="shared" si="8"/>
        <v>0.3116279069767442</v>
      </c>
    </row>
    <row r="146" spans="1:14" ht="12.75">
      <c r="A146" s="19" t="s">
        <v>292</v>
      </c>
      <c r="B146" s="20" t="s">
        <v>293</v>
      </c>
      <c r="C146" s="8" t="s">
        <v>298</v>
      </c>
      <c r="D146" s="21" t="s">
        <v>299</v>
      </c>
      <c r="E146" s="22"/>
      <c r="F146" s="8">
        <v>306</v>
      </c>
      <c r="G146" s="23"/>
      <c r="H146" s="23">
        <v>96</v>
      </c>
      <c r="I146" s="23">
        <v>20</v>
      </c>
      <c r="J146" s="23">
        <v>190</v>
      </c>
      <c r="K146" s="23">
        <v>116</v>
      </c>
      <c r="L146" s="24">
        <f t="shared" si="6"/>
        <v>0.3137254901960784</v>
      </c>
      <c r="M146" s="24">
        <f t="shared" si="7"/>
        <v>0.06535947712418301</v>
      </c>
      <c r="N146" s="25">
        <f t="shared" si="8"/>
        <v>0.3790849673202614</v>
      </c>
    </row>
    <row r="147" spans="1:14" ht="12.75">
      <c r="A147" s="19" t="s">
        <v>292</v>
      </c>
      <c r="B147" s="20" t="s">
        <v>293</v>
      </c>
      <c r="C147" s="8" t="s">
        <v>300</v>
      </c>
      <c r="D147" s="21" t="s">
        <v>301</v>
      </c>
      <c r="E147" s="22"/>
      <c r="F147" s="8">
        <v>168</v>
      </c>
      <c r="G147" s="23"/>
      <c r="H147" s="23">
        <v>45</v>
      </c>
      <c r="I147" s="23">
        <v>27</v>
      </c>
      <c r="J147" s="23">
        <v>87</v>
      </c>
      <c r="K147" s="23">
        <v>72</v>
      </c>
      <c r="L147" s="24">
        <f t="shared" si="6"/>
        <v>0.26785714285714285</v>
      </c>
      <c r="M147" s="24">
        <f t="shared" si="7"/>
        <v>0.16071428571428573</v>
      </c>
      <c r="N147" s="25">
        <f t="shared" si="8"/>
        <v>0.42857142857142855</v>
      </c>
    </row>
    <row r="148" spans="1:18" s="33" customFormat="1" ht="12.75">
      <c r="A148" s="26"/>
      <c r="B148" s="27" t="s">
        <v>31</v>
      </c>
      <c r="C148" s="28"/>
      <c r="D148" s="28"/>
      <c r="E148" s="29"/>
      <c r="F148" s="28">
        <v>3320</v>
      </c>
      <c r="G148" s="30">
        <f>SUM(G144:G147)</f>
        <v>0</v>
      </c>
      <c r="H148" s="30">
        <f>SUM(H144:H147)</f>
        <v>892</v>
      </c>
      <c r="I148" s="30">
        <f>SUM(I144:I147)</f>
        <v>364</v>
      </c>
      <c r="J148" s="30">
        <f>SUM(J144:J147)</f>
        <v>2038</v>
      </c>
      <c r="K148" s="30">
        <v>1256</v>
      </c>
      <c r="L148" s="31">
        <f t="shared" si="6"/>
        <v>0.26867469879518074</v>
      </c>
      <c r="M148" s="31">
        <f t="shared" si="7"/>
        <v>0.10963855421686747</v>
      </c>
      <c r="N148" s="32">
        <f t="shared" si="8"/>
        <v>0.3783132530120482</v>
      </c>
      <c r="O148" s="17"/>
      <c r="P148" s="17"/>
      <c r="Q148" s="8"/>
      <c r="R148" s="8"/>
    </row>
    <row r="149" spans="1:14" ht="12.75">
      <c r="A149" s="19" t="s">
        <v>302</v>
      </c>
      <c r="B149" s="20" t="s">
        <v>303</v>
      </c>
      <c r="C149" s="8" t="s">
        <v>304</v>
      </c>
      <c r="D149" s="21" t="s">
        <v>305</v>
      </c>
      <c r="E149" s="22"/>
      <c r="F149" s="8">
        <v>201</v>
      </c>
      <c r="G149" s="23"/>
      <c r="H149" s="23">
        <v>40</v>
      </c>
      <c r="I149" s="23">
        <v>13</v>
      </c>
      <c r="J149" s="23">
        <v>142</v>
      </c>
      <c r="K149" s="23">
        <v>53</v>
      </c>
      <c r="L149" s="24">
        <f t="shared" si="6"/>
        <v>0.19900497512437812</v>
      </c>
      <c r="M149" s="24">
        <f t="shared" si="7"/>
        <v>0.06467661691542288</v>
      </c>
      <c r="N149" s="25">
        <f t="shared" si="8"/>
        <v>0.263681592039801</v>
      </c>
    </row>
    <row r="150" spans="1:14" ht="12.75">
      <c r="A150" s="19" t="s">
        <v>302</v>
      </c>
      <c r="B150" s="20" t="s">
        <v>303</v>
      </c>
      <c r="C150" s="8" t="s">
        <v>306</v>
      </c>
      <c r="D150" s="21" t="s">
        <v>307</v>
      </c>
      <c r="E150" s="22"/>
      <c r="F150" s="8">
        <v>485</v>
      </c>
      <c r="G150" s="23">
        <v>24</v>
      </c>
      <c r="H150" s="23">
        <v>92</v>
      </c>
      <c r="I150" s="23">
        <v>23</v>
      </c>
      <c r="J150" s="23">
        <v>342</v>
      </c>
      <c r="K150" s="23">
        <v>115</v>
      </c>
      <c r="L150" s="24">
        <f t="shared" si="6"/>
        <v>0.18969072164948453</v>
      </c>
      <c r="M150" s="24">
        <f t="shared" si="7"/>
        <v>0.04742268041237113</v>
      </c>
      <c r="N150" s="25">
        <f t="shared" si="8"/>
        <v>0.23711340206185566</v>
      </c>
    </row>
    <row r="151" spans="1:14" ht="12.75">
      <c r="A151" s="19" t="s">
        <v>302</v>
      </c>
      <c r="B151" s="20" t="s">
        <v>303</v>
      </c>
      <c r="C151" s="8" t="s">
        <v>308</v>
      </c>
      <c r="D151" s="21" t="s">
        <v>309</v>
      </c>
      <c r="E151" s="22"/>
      <c r="F151" s="8">
        <v>20130</v>
      </c>
      <c r="G151" s="23"/>
      <c r="H151" s="23">
        <v>6368</v>
      </c>
      <c r="I151" s="23">
        <v>1835</v>
      </c>
      <c r="J151" s="23">
        <v>11855</v>
      </c>
      <c r="K151" s="23">
        <v>8203</v>
      </c>
      <c r="L151" s="24">
        <f t="shared" si="6"/>
        <v>0.3163437655240934</v>
      </c>
      <c r="M151" s="24">
        <f t="shared" si="7"/>
        <v>0.09115747640337804</v>
      </c>
      <c r="N151" s="25">
        <f t="shared" si="8"/>
        <v>0.40750124192747145</v>
      </c>
    </row>
    <row r="152" spans="1:18" s="33" customFormat="1" ht="12.75">
      <c r="A152" s="26"/>
      <c r="B152" s="27" t="s">
        <v>31</v>
      </c>
      <c r="C152" s="28"/>
      <c r="D152" s="28"/>
      <c r="E152" s="29"/>
      <c r="F152" s="28">
        <v>20816</v>
      </c>
      <c r="G152" s="30">
        <f>SUM(G149:G151)</f>
        <v>24</v>
      </c>
      <c r="H152" s="30">
        <f>SUM(H149:H151)</f>
        <v>6500</v>
      </c>
      <c r="I152" s="30">
        <f>SUM(I149:I151)</f>
        <v>1871</v>
      </c>
      <c r="J152" s="30">
        <f>SUM(J149:J151)</f>
        <v>12339</v>
      </c>
      <c r="K152" s="30">
        <v>8371</v>
      </c>
      <c r="L152" s="31">
        <f t="shared" si="6"/>
        <v>0.3122598001537279</v>
      </c>
      <c r="M152" s="31">
        <f t="shared" si="7"/>
        <v>0.08988278247501921</v>
      </c>
      <c r="N152" s="32">
        <f t="shared" si="8"/>
        <v>0.40214258262874714</v>
      </c>
      <c r="O152" s="17"/>
      <c r="P152" s="17"/>
      <c r="Q152" s="8"/>
      <c r="R152" s="8"/>
    </row>
    <row r="153" spans="1:14" ht="12.75">
      <c r="A153" s="19" t="s">
        <v>310</v>
      </c>
      <c r="B153" s="20" t="s">
        <v>311</v>
      </c>
      <c r="C153" s="8" t="s">
        <v>312</v>
      </c>
      <c r="D153" s="21" t="s">
        <v>313</v>
      </c>
      <c r="E153" s="22"/>
      <c r="F153" s="8">
        <v>158</v>
      </c>
      <c r="G153" s="23"/>
      <c r="H153" s="23">
        <v>29</v>
      </c>
      <c r="I153" s="23">
        <v>5</v>
      </c>
      <c r="J153" s="23">
        <v>124</v>
      </c>
      <c r="K153" s="23">
        <v>34</v>
      </c>
      <c r="L153" s="24">
        <f t="shared" si="6"/>
        <v>0.18354430379746836</v>
      </c>
      <c r="M153" s="24">
        <f t="shared" si="7"/>
        <v>0.03164556962025317</v>
      </c>
      <c r="N153" s="25">
        <f t="shared" si="8"/>
        <v>0.21518987341772153</v>
      </c>
    </row>
    <row r="154" spans="1:18" s="33" customFormat="1" ht="12.75">
      <c r="A154" s="26"/>
      <c r="B154" s="27" t="s">
        <v>31</v>
      </c>
      <c r="C154" s="28"/>
      <c r="D154" s="28"/>
      <c r="E154" s="29"/>
      <c r="F154" s="28">
        <v>158</v>
      </c>
      <c r="G154" s="30">
        <f>SUM(G153)</f>
        <v>0</v>
      </c>
      <c r="H154" s="30">
        <f>SUM(H153)</f>
        <v>29</v>
      </c>
      <c r="I154" s="30">
        <f>SUM(I153)</f>
        <v>5</v>
      </c>
      <c r="J154" s="30">
        <f>SUM(J153)</f>
        <v>124</v>
      </c>
      <c r="K154" s="30">
        <v>34</v>
      </c>
      <c r="L154" s="31">
        <f t="shared" si="6"/>
        <v>0.18354430379746836</v>
      </c>
      <c r="M154" s="31">
        <f t="shared" si="7"/>
        <v>0.03164556962025317</v>
      </c>
      <c r="N154" s="32">
        <f t="shared" si="8"/>
        <v>0.21518987341772153</v>
      </c>
      <c r="O154" s="17"/>
      <c r="P154" s="17"/>
      <c r="Q154" s="8"/>
      <c r="R154" s="8"/>
    </row>
    <row r="155" spans="1:14" ht="12.75">
      <c r="A155" s="19" t="s">
        <v>314</v>
      </c>
      <c r="B155" s="20" t="s">
        <v>315</v>
      </c>
      <c r="C155" s="8" t="s">
        <v>316</v>
      </c>
      <c r="D155" s="21" t="s">
        <v>317</v>
      </c>
      <c r="E155" s="22"/>
      <c r="F155" s="8">
        <v>2402</v>
      </c>
      <c r="G155" s="23"/>
      <c r="H155" s="23">
        <v>460</v>
      </c>
      <c r="I155" s="23">
        <v>154</v>
      </c>
      <c r="J155" s="23">
        <v>1737</v>
      </c>
      <c r="K155" s="23">
        <v>614</v>
      </c>
      <c r="L155" s="24">
        <f t="shared" si="6"/>
        <v>0.19150707743547044</v>
      </c>
      <c r="M155" s="24">
        <f t="shared" si="7"/>
        <v>0.06411323896752706</v>
      </c>
      <c r="N155" s="25">
        <f t="shared" si="8"/>
        <v>0.2556203164029975</v>
      </c>
    </row>
    <row r="156" spans="1:18" s="33" customFormat="1" ht="12.75">
      <c r="A156" s="26"/>
      <c r="B156" s="27" t="s">
        <v>31</v>
      </c>
      <c r="C156" s="28"/>
      <c r="D156" s="28"/>
      <c r="E156" s="29"/>
      <c r="F156" s="28">
        <v>2402</v>
      </c>
      <c r="G156" s="30">
        <f>SUM(G155)</f>
        <v>0</v>
      </c>
      <c r="H156" s="30">
        <f>SUM(H155)</f>
        <v>460</v>
      </c>
      <c r="I156" s="30">
        <f>SUM(I155)</f>
        <v>154</v>
      </c>
      <c r="J156" s="30">
        <f>SUM(J155)</f>
        <v>1737</v>
      </c>
      <c r="K156" s="30">
        <v>614</v>
      </c>
      <c r="L156" s="31">
        <f t="shared" si="6"/>
        <v>0.19150707743547044</v>
      </c>
      <c r="M156" s="31">
        <f t="shared" si="7"/>
        <v>0.06411323896752706</v>
      </c>
      <c r="N156" s="32">
        <f t="shared" si="8"/>
        <v>0.2556203164029975</v>
      </c>
      <c r="O156" s="17"/>
      <c r="P156" s="17"/>
      <c r="Q156" s="8"/>
      <c r="R156" s="8"/>
    </row>
    <row r="157" spans="1:14" ht="12.75">
      <c r="A157" s="19" t="s">
        <v>318</v>
      </c>
      <c r="B157" s="20" t="s">
        <v>319</v>
      </c>
      <c r="C157" s="8" t="s">
        <v>320</v>
      </c>
      <c r="D157" s="21" t="s">
        <v>321</v>
      </c>
      <c r="E157" s="22"/>
      <c r="F157" s="8">
        <v>3375</v>
      </c>
      <c r="G157" s="23"/>
      <c r="H157" s="23">
        <v>1339</v>
      </c>
      <c r="I157" s="23">
        <v>366</v>
      </c>
      <c r="J157" s="23">
        <v>1658</v>
      </c>
      <c r="K157" s="23">
        <v>1705</v>
      </c>
      <c r="L157" s="24">
        <f t="shared" si="6"/>
        <v>0.3967407407407407</v>
      </c>
      <c r="M157" s="24">
        <f t="shared" si="7"/>
        <v>0.10844444444444444</v>
      </c>
      <c r="N157" s="25">
        <f t="shared" si="8"/>
        <v>0.5051851851851852</v>
      </c>
    </row>
    <row r="158" spans="1:14" ht="12.75">
      <c r="A158" s="19" t="s">
        <v>318</v>
      </c>
      <c r="B158" s="20" t="s">
        <v>319</v>
      </c>
      <c r="C158" s="8" t="s">
        <v>322</v>
      </c>
      <c r="D158" s="21" t="s">
        <v>323</v>
      </c>
      <c r="E158" s="22"/>
      <c r="F158" s="8">
        <v>742</v>
      </c>
      <c r="G158" s="23"/>
      <c r="H158" s="23">
        <v>185</v>
      </c>
      <c r="I158" s="23">
        <v>82</v>
      </c>
      <c r="J158" s="23">
        <v>445</v>
      </c>
      <c r="K158" s="23">
        <v>267</v>
      </c>
      <c r="L158" s="24">
        <f t="shared" si="6"/>
        <v>0.24932614555256064</v>
      </c>
      <c r="M158" s="24">
        <f t="shared" si="7"/>
        <v>0.1105121293800539</v>
      </c>
      <c r="N158" s="25">
        <f t="shared" si="8"/>
        <v>0.35983827493261455</v>
      </c>
    </row>
    <row r="159" spans="1:14" ht="12.75">
      <c r="A159" s="19" t="s">
        <v>318</v>
      </c>
      <c r="B159" s="20" t="s">
        <v>319</v>
      </c>
      <c r="C159" s="8" t="s">
        <v>324</v>
      </c>
      <c r="D159" s="21" t="s">
        <v>325</v>
      </c>
      <c r="E159" s="22"/>
      <c r="F159" s="8">
        <v>430</v>
      </c>
      <c r="G159" s="23"/>
      <c r="H159" s="23">
        <v>143</v>
      </c>
      <c r="I159" s="23">
        <v>46</v>
      </c>
      <c r="J159" s="23">
        <v>241</v>
      </c>
      <c r="K159" s="23">
        <v>189</v>
      </c>
      <c r="L159" s="24">
        <f t="shared" si="6"/>
        <v>0.3325581395348837</v>
      </c>
      <c r="M159" s="24">
        <f t="shared" si="7"/>
        <v>0.10697674418604651</v>
      </c>
      <c r="N159" s="25">
        <f t="shared" si="8"/>
        <v>0.43953488372093025</v>
      </c>
    </row>
    <row r="160" spans="1:18" s="33" customFormat="1" ht="12.75">
      <c r="A160" s="26"/>
      <c r="B160" s="27" t="s">
        <v>31</v>
      </c>
      <c r="C160" s="28"/>
      <c r="D160" s="28"/>
      <c r="E160" s="29"/>
      <c r="F160" s="28">
        <v>4547</v>
      </c>
      <c r="G160" s="30">
        <f>SUM(G157:G159)</f>
        <v>0</v>
      </c>
      <c r="H160" s="30">
        <f>SUM(H157:H159)</f>
        <v>1667</v>
      </c>
      <c r="I160" s="30">
        <f>SUM(I157:I159)</f>
        <v>494</v>
      </c>
      <c r="J160" s="30">
        <f>SUM(J157:J159)</f>
        <v>2344</v>
      </c>
      <c r="K160" s="30">
        <v>2161</v>
      </c>
      <c r="L160" s="31">
        <f t="shared" si="6"/>
        <v>0.36661535078073454</v>
      </c>
      <c r="M160" s="31">
        <f t="shared" si="7"/>
        <v>0.1086430613591379</v>
      </c>
      <c r="N160" s="32">
        <f t="shared" si="8"/>
        <v>0.47525841213987247</v>
      </c>
      <c r="O160" s="17"/>
      <c r="P160" s="17"/>
      <c r="Q160" s="8"/>
      <c r="R160" s="8"/>
    </row>
    <row r="161" spans="1:14" ht="12.75">
      <c r="A161" s="19" t="s">
        <v>326</v>
      </c>
      <c r="B161" s="20" t="s">
        <v>327</v>
      </c>
      <c r="C161" s="8" t="s">
        <v>328</v>
      </c>
      <c r="D161" s="21" t="s">
        <v>329</v>
      </c>
      <c r="E161" s="22"/>
      <c r="F161" s="8">
        <v>5805</v>
      </c>
      <c r="G161" s="23"/>
      <c r="H161" s="23">
        <v>1886</v>
      </c>
      <c r="I161" s="23">
        <v>589</v>
      </c>
      <c r="J161" s="23">
        <v>3224</v>
      </c>
      <c r="K161" s="23">
        <v>2475</v>
      </c>
      <c r="L161" s="24">
        <f t="shared" si="6"/>
        <v>0.3248923341946598</v>
      </c>
      <c r="M161" s="24">
        <f t="shared" si="7"/>
        <v>0.10146425495262705</v>
      </c>
      <c r="N161" s="25">
        <f t="shared" si="8"/>
        <v>0.4263565891472868</v>
      </c>
    </row>
    <row r="162" spans="1:14" ht="12.75">
      <c r="A162" s="40" t="s">
        <v>326</v>
      </c>
      <c r="B162" s="41" t="s">
        <v>327</v>
      </c>
      <c r="C162" s="8" t="s">
        <v>330</v>
      </c>
      <c r="D162" s="21" t="s">
        <v>331</v>
      </c>
      <c r="E162" s="22"/>
      <c r="F162" s="8">
        <v>402</v>
      </c>
      <c r="G162" s="23"/>
      <c r="H162" s="23">
        <v>155</v>
      </c>
      <c r="I162" s="23">
        <v>65</v>
      </c>
      <c r="J162" s="23">
        <v>176</v>
      </c>
      <c r="K162" s="23">
        <v>220</v>
      </c>
      <c r="L162" s="24">
        <f t="shared" si="6"/>
        <v>0.3855721393034826</v>
      </c>
      <c r="M162" s="24">
        <f t="shared" si="7"/>
        <v>0.16169154228855723</v>
      </c>
      <c r="N162" s="25">
        <f t="shared" si="8"/>
        <v>0.5472636815920398</v>
      </c>
    </row>
    <row r="163" spans="1:18" s="33" customFormat="1" ht="12.75">
      <c r="A163" s="26"/>
      <c r="B163" s="27" t="s">
        <v>31</v>
      </c>
      <c r="C163" s="28"/>
      <c r="D163" s="28"/>
      <c r="E163" s="29"/>
      <c r="F163" s="28">
        <v>6207</v>
      </c>
      <c r="G163" s="30">
        <f>SUM(G161:G162)</f>
        <v>0</v>
      </c>
      <c r="H163" s="30">
        <f>SUM(H161:H162)</f>
        <v>2041</v>
      </c>
      <c r="I163" s="30">
        <f>SUM(I161:I162)</f>
        <v>654</v>
      </c>
      <c r="J163" s="30">
        <f>SUM(J161:J162)</f>
        <v>3400</v>
      </c>
      <c r="K163" s="30">
        <v>2695</v>
      </c>
      <c r="L163" s="31">
        <f t="shared" si="6"/>
        <v>0.3288222974061543</v>
      </c>
      <c r="M163" s="31">
        <f t="shared" si="7"/>
        <v>0.10536491058482358</v>
      </c>
      <c r="N163" s="32">
        <f t="shared" si="8"/>
        <v>0.43418720799097793</v>
      </c>
      <c r="O163" s="17"/>
      <c r="P163" s="17"/>
      <c r="Q163" s="8"/>
      <c r="R163" s="8"/>
    </row>
    <row r="164" spans="1:14" ht="12.75">
      <c r="A164" s="19" t="s">
        <v>332</v>
      </c>
      <c r="B164" s="20" t="s">
        <v>333</v>
      </c>
      <c r="C164" s="8" t="s">
        <v>334</v>
      </c>
      <c r="D164" s="21" t="s">
        <v>335</v>
      </c>
      <c r="E164" s="22"/>
      <c r="F164" s="8">
        <v>1537</v>
      </c>
      <c r="G164" s="23"/>
      <c r="H164" s="23">
        <v>590</v>
      </c>
      <c r="I164" s="23">
        <v>181</v>
      </c>
      <c r="J164" s="23">
        <v>749</v>
      </c>
      <c r="K164" s="23">
        <v>771</v>
      </c>
      <c r="L164" s="24">
        <f t="shared" si="6"/>
        <v>0.38386467143786596</v>
      </c>
      <c r="M164" s="24">
        <f t="shared" si="7"/>
        <v>0.11776187378009109</v>
      </c>
      <c r="N164" s="25">
        <f t="shared" si="8"/>
        <v>0.501626545217957</v>
      </c>
    </row>
    <row r="165" spans="1:14" ht="12.75">
      <c r="A165" s="19" t="s">
        <v>332</v>
      </c>
      <c r="B165" s="20" t="s">
        <v>333</v>
      </c>
      <c r="C165" s="8" t="s">
        <v>336</v>
      </c>
      <c r="D165" s="21" t="s">
        <v>337</v>
      </c>
      <c r="E165" s="22"/>
      <c r="F165" s="8">
        <v>3267</v>
      </c>
      <c r="G165" s="23"/>
      <c r="H165" s="23">
        <v>1606</v>
      </c>
      <c r="I165" s="23">
        <v>299</v>
      </c>
      <c r="J165" s="23">
        <v>1225</v>
      </c>
      <c r="K165" s="23">
        <v>1905</v>
      </c>
      <c r="L165" s="24">
        <f t="shared" si="6"/>
        <v>0.49158249158249157</v>
      </c>
      <c r="M165" s="24">
        <f t="shared" si="7"/>
        <v>0.09152127333945516</v>
      </c>
      <c r="N165" s="25">
        <f t="shared" si="8"/>
        <v>0.5831037649219467</v>
      </c>
    </row>
    <row r="166" spans="1:14" ht="12.75">
      <c r="A166" s="19" t="s">
        <v>332</v>
      </c>
      <c r="B166" s="20" t="s">
        <v>333</v>
      </c>
      <c r="C166" s="8" t="s">
        <v>338</v>
      </c>
      <c r="D166" s="21" t="s">
        <v>339</v>
      </c>
      <c r="E166" s="22"/>
      <c r="F166" s="8">
        <v>215</v>
      </c>
      <c r="G166" s="23"/>
      <c r="H166" s="23">
        <v>62</v>
      </c>
      <c r="I166" s="23">
        <v>15</v>
      </c>
      <c r="J166" s="23">
        <v>129</v>
      </c>
      <c r="K166" s="23">
        <v>77</v>
      </c>
      <c r="L166" s="24">
        <f t="shared" si="6"/>
        <v>0.28837209302325584</v>
      </c>
      <c r="M166" s="24">
        <f t="shared" si="7"/>
        <v>0.06976744186046512</v>
      </c>
      <c r="N166" s="25">
        <f t="shared" si="8"/>
        <v>0.3581395348837209</v>
      </c>
    </row>
    <row r="167" spans="1:14" ht="12.75">
      <c r="A167" s="19" t="s">
        <v>332</v>
      </c>
      <c r="B167" s="20" t="s">
        <v>333</v>
      </c>
      <c r="C167" s="8" t="s">
        <v>340</v>
      </c>
      <c r="D167" s="21" t="s">
        <v>341</v>
      </c>
      <c r="E167" s="22"/>
      <c r="F167" s="8">
        <v>620</v>
      </c>
      <c r="G167" s="23"/>
      <c r="H167" s="23">
        <v>162</v>
      </c>
      <c r="I167" s="23">
        <v>61</v>
      </c>
      <c r="J167" s="23">
        <v>360</v>
      </c>
      <c r="K167" s="23">
        <v>223</v>
      </c>
      <c r="L167" s="24">
        <f t="shared" si="6"/>
        <v>0.26129032258064516</v>
      </c>
      <c r="M167" s="24">
        <f t="shared" si="7"/>
        <v>0.09838709677419355</v>
      </c>
      <c r="N167" s="25">
        <f t="shared" si="8"/>
        <v>0.3596774193548387</v>
      </c>
    </row>
    <row r="168" spans="1:18" s="33" customFormat="1" ht="12.75">
      <c r="A168" s="26"/>
      <c r="B168" s="27" t="s">
        <v>31</v>
      </c>
      <c r="C168" s="28"/>
      <c r="D168" s="28"/>
      <c r="E168" s="29"/>
      <c r="F168" s="28">
        <v>5639</v>
      </c>
      <c r="G168" s="30">
        <f>SUM(G164:G167)</f>
        <v>0</v>
      </c>
      <c r="H168" s="30">
        <f>SUM(H164:H167)</f>
        <v>2420</v>
      </c>
      <c r="I168" s="30">
        <f>SUM(I164:I167)</f>
        <v>556</v>
      </c>
      <c r="J168" s="30">
        <f>SUM(J164:J167)</f>
        <v>2463</v>
      </c>
      <c r="K168" s="30">
        <v>2976</v>
      </c>
      <c r="L168" s="31">
        <f t="shared" si="6"/>
        <v>0.42915410533782583</v>
      </c>
      <c r="M168" s="31">
        <f t="shared" si="7"/>
        <v>0.09859904238340131</v>
      </c>
      <c r="N168" s="32">
        <f t="shared" si="8"/>
        <v>0.5277531477212272</v>
      </c>
      <c r="O168" s="17"/>
      <c r="P168" s="17"/>
      <c r="Q168" s="8"/>
      <c r="R168" s="8"/>
    </row>
    <row r="169" spans="1:14" ht="12.75">
      <c r="A169" s="19" t="s">
        <v>342</v>
      </c>
      <c r="B169" s="20" t="s">
        <v>343</v>
      </c>
      <c r="C169" s="8" t="s">
        <v>344</v>
      </c>
      <c r="D169" s="21" t="s">
        <v>345</v>
      </c>
      <c r="E169" s="22"/>
      <c r="F169" s="8">
        <v>1584</v>
      </c>
      <c r="G169" s="23"/>
      <c r="H169" s="23">
        <v>700</v>
      </c>
      <c r="I169" s="23">
        <v>163</v>
      </c>
      <c r="J169" s="23">
        <v>721</v>
      </c>
      <c r="K169" s="23">
        <v>863</v>
      </c>
      <c r="L169" s="24">
        <f t="shared" si="6"/>
        <v>0.44191919191919193</v>
      </c>
      <c r="M169" s="24">
        <f t="shared" si="7"/>
        <v>0.1029040404040404</v>
      </c>
      <c r="N169" s="25">
        <f t="shared" si="8"/>
        <v>0.5448232323232324</v>
      </c>
    </row>
    <row r="170" spans="1:14" ht="12.75">
      <c r="A170" s="19" t="s">
        <v>342</v>
      </c>
      <c r="B170" s="20" t="s">
        <v>343</v>
      </c>
      <c r="C170" s="8" t="s">
        <v>346</v>
      </c>
      <c r="D170" s="21" t="s">
        <v>347</v>
      </c>
      <c r="E170" s="22"/>
      <c r="F170" s="8">
        <v>843</v>
      </c>
      <c r="G170" s="23"/>
      <c r="H170" s="23">
        <v>520</v>
      </c>
      <c r="I170" s="23">
        <v>103</v>
      </c>
      <c r="J170" s="23">
        <v>207</v>
      </c>
      <c r="K170" s="23">
        <v>623</v>
      </c>
      <c r="L170" s="24">
        <f t="shared" si="6"/>
        <v>0.6168446026097272</v>
      </c>
      <c r="M170" s="24">
        <f t="shared" si="7"/>
        <v>0.1221826809015421</v>
      </c>
      <c r="N170" s="25">
        <f t="shared" si="8"/>
        <v>0.7390272835112692</v>
      </c>
    </row>
    <row r="171" spans="1:14" ht="12.75">
      <c r="A171" s="19" t="s">
        <v>342</v>
      </c>
      <c r="B171" s="20" t="s">
        <v>343</v>
      </c>
      <c r="C171" s="8" t="s">
        <v>348</v>
      </c>
      <c r="D171" s="21" t="s">
        <v>349</v>
      </c>
      <c r="E171" s="22"/>
      <c r="F171" s="8">
        <v>204</v>
      </c>
      <c r="G171" s="23"/>
      <c r="H171" s="23">
        <v>135</v>
      </c>
      <c r="I171" s="23">
        <v>28</v>
      </c>
      <c r="J171" s="23">
        <v>41</v>
      </c>
      <c r="K171" s="23">
        <v>163</v>
      </c>
      <c r="L171" s="24">
        <f t="shared" si="6"/>
        <v>0.6617647058823529</v>
      </c>
      <c r="M171" s="24">
        <f t="shared" si="7"/>
        <v>0.13725490196078433</v>
      </c>
      <c r="N171" s="25">
        <f t="shared" si="8"/>
        <v>0.7990196078431373</v>
      </c>
    </row>
    <row r="172" spans="1:14" ht="12.75">
      <c r="A172" s="19" t="s">
        <v>342</v>
      </c>
      <c r="B172" s="20" t="s">
        <v>343</v>
      </c>
      <c r="C172" s="8" t="s">
        <v>350</v>
      </c>
      <c r="D172" s="21" t="s">
        <v>351</v>
      </c>
      <c r="E172" s="22"/>
      <c r="F172" s="8">
        <v>380</v>
      </c>
      <c r="G172" s="23"/>
      <c r="H172" s="23">
        <v>101</v>
      </c>
      <c r="I172" s="23">
        <v>51</v>
      </c>
      <c r="J172" s="23">
        <v>228</v>
      </c>
      <c r="K172" s="23">
        <v>152</v>
      </c>
      <c r="L172" s="24">
        <f t="shared" si="6"/>
        <v>0.2657894736842105</v>
      </c>
      <c r="M172" s="24">
        <f t="shared" si="7"/>
        <v>0.13421052631578947</v>
      </c>
      <c r="N172" s="25">
        <f t="shared" si="8"/>
        <v>0.4</v>
      </c>
    </row>
    <row r="173" spans="1:14" ht="12.75">
      <c r="A173" s="19" t="s">
        <v>342</v>
      </c>
      <c r="B173" s="20" t="s">
        <v>343</v>
      </c>
      <c r="C173" s="8" t="s">
        <v>352</v>
      </c>
      <c r="D173" s="21" t="s">
        <v>353</v>
      </c>
      <c r="E173" s="22"/>
      <c r="F173" s="8">
        <v>220</v>
      </c>
      <c r="G173" s="23"/>
      <c r="H173" s="23">
        <v>64</v>
      </c>
      <c r="I173" s="23">
        <v>37</v>
      </c>
      <c r="J173" s="23">
        <v>114</v>
      </c>
      <c r="K173" s="23">
        <v>101</v>
      </c>
      <c r="L173" s="24">
        <f t="shared" si="6"/>
        <v>0.2909090909090909</v>
      </c>
      <c r="M173" s="24">
        <f t="shared" si="7"/>
        <v>0.16818181818181818</v>
      </c>
      <c r="N173" s="25">
        <f t="shared" si="8"/>
        <v>0.4590909090909091</v>
      </c>
    </row>
    <row r="174" spans="1:14" ht="12.75">
      <c r="A174" s="19" t="s">
        <v>342</v>
      </c>
      <c r="B174" s="20" t="s">
        <v>343</v>
      </c>
      <c r="C174" s="8" t="s">
        <v>354</v>
      </c>
      <c r="D174" s="21" t="s">
        <v>355</v>
      </c>
      <c r="E174" s="22"/>
      <c r="F174" s="8">
        <v>390</v>
      </c>
      <c r="G174" s="23"/>
      <c r="H174" s="23">
        <v>62</v>
      </c>
      <c r="I174" s="23">
        <v>31</v>
      </c>
      <c r="J174" s="23">
        <v>297</v>
      </c>
      <c r="K174" s="23">
        <v>93</v>
      </c>
      <c r="L174" s="24">
        <f t="shared" si="6"/>
        <v>0.15897435897435896</v>
      </c>
      <c r="M174" s="24">
        <f t="shared" si="7"/>
        <v>0.07948717948717948</v>
      </c>
      <c r="N174" s="25">
        <f t="shared" si="8"/>
        <v>0.23846153846153847</v>
      </c>
    </row>
    <row r="175" spans="1:18" s="33" customFormat="1" ht="12.75">
      <c r="A175" s="26"/>
      <c r="B175" s="27" t="s">
        <v>31</v>
      </c>
      <c r="C175" s="28"/>
      <c r="D175" s="28"/>
      <c r="E175" s="29"/>
      <c r="F175" s="28">
        <v>3621</v>
      </c>
      <c r="G175" s="30">
        <f>SUM(G169:G174)</f>
        <v>0</v>
      </c>
      <c r="H175" s="30">
        <f>SUM(H169:H174)</f>
        <v>1582</v>
      </c>
      <c r="I175" s="30">
        <f>SUM(I169:I174)</f>
        <v>413</v>
      </c>
      <c r="J175" s="30">
        <f>SUM(J169:J174)</f>
        <v>1608</v>
      </c>
      <c r="K175" s="30">
        <v>1995</v>
      </c>
      <c r="L175" s="31">
        <f t="shared" si="6"/>
        <v>0.43689588511460925</v>
      </c>
      <c r="M175" s="31">
        <f t="shared" si="7"/>
        <v>0.11405689036177852</v>
      </c>
      <c r="N175" s="32">
        <f t="shared" si="8"/>
        <v>0.5509527754763878</v>
      </c>
      <c r="O175" s="17"/>
      <c r="P175" s="17"/>
      <c r="Q175" s="8"/>
      <c r="R175" s="8"/>
    </row>
    <row r="176" spans="1:14" ht="12.75">
      <c r="A176" s="42" t="s">
        <v>356</v>
      </c>
      <c r="B176" s="43" t="s">
        <v>357</v>
      </c>
      <c r="C176" s="8" t="s">
        <v>358</v>
      </c>
      <c r="D176" s="21" t="s">
        <v>359</v>
      </c>
      <c r="E176" s="22"/>
      <c r="F176" s="8">
        <v>278</v>
      </c>
      <c r="G176" s="23"/>
      <c r="H176" s="23">
        <v>38</v>
      </c>
      <c r="I176" s="23">
        <v>11</v>
      </c>
      <c r="J176" s="23">
        <v>210</v>
      </c>
      <c r="K176" s="23">
        <v>49</v>
      </c>
      <c r="L176" s="24">
        <f t="shared" si="6"/>
        <v>0.1366906474820144</v>
      </c>
      <c r="M176" s="24">
        <f t="shared" si="7"/>
        <v>0.039568345323741004</v>
      </c>
      <c r="N176" s="25">
        <f t="shared" si="8"/>
        <v>0.17625899280575538</v>
      </c>
    </row>
    <row r="177" spans="1:14" ht="12.75">
      <c r="A177" s="19" t="s">
        <v>356</v>
      </c>
      <c r="B177" s="20" t="s">
        <v>357</v>
      </c>
      <c r="C177" s="8" t="s">
        <v>360</v>
      </c>
      <c r="D177" s="21" t="s">
        <v>361</v>
      </c>
      <c r="E177" s="22"/>
      <c r="F177" s="8">
        <v>317</v>
      </c>
      <c r="G177" s="23"/>
      <c r="H177" s="23">
        <v>44</v>
      </c>
      <c r="I177" s="23">
        <v>17</v>
      </c>
      <c r="J177" s="23">
        <v>239</v>
      </c>
      <c r="K177" s="23">
        <v>61</v>
      </c>
      <c r="L177" s="24">
        <f t="shared" si="6"/>
        <v>0.138801261829653</v>
      </c>
      <c r="M177" s="24">
        <f t="shared" si="7"/>
        <v>0.05362776025236593</v>
      </c>
      <c r="N177" s="25">
        <f t="shared" si="8"/>
        <v>0.19242902208201892</v>
      </c>
    </row>
    <row r="178" spans="1:18" s="33" customFormat="1" ht="12.75">
      <c r="A178" s="26"/>
      <c r="B178" s="27" t="s">
        <v>31</v>
      </c>
      <c r="C178" s="28"/>
      <c r="D178" s="28"/>
      <c r="E178" s="29"/>
      <c r="F178" s="28">
        <v>595</v>
      </c>
      <c r="G178" s="30">
        <f>SUM(G176:G177)</f>
        <v>0</v>
      </c>
      <c r="H178" s="30">
        <f>SUM(H176:H177)</f>
        <v>82</v>
      </c>
      <c r="I178" s="30">
        <f>SUM(I176:I177)</f>
        <v>28</v>
      </c>
      <c r="J178" s="30">
        <f>SUM(J176:J177)</f>
        <v>449</v>
      </c>
      <c r="K178" s="30">
        <v>110</v>
      </c>
      <c r="L178" s="31">
        <f t="shared" si="6"/>
        <v>0.13781512605042018</v>
      </c>
      <c r="M178" s="31">
        <f t="shared" si="7"/>
        <v>0.047058823529411764</v>
      </c>
      <c r="N178" s="32">
        <f t="shared" si="8"/>
        <v>0.18487394957983194</v>
      </c>
      <c r="O178" s="17"/>
      <c r="P178" s="17"/>
      <c r="Q178" s="8"/>
      <c r="R178" s="8"/>
    </row>
    <row r="179" spans="1:14" ht="12.75">
      <c r="A179" s="19" t="s">
        <v>362</v>
      </c>
      <c r="B179" s="20" t="s">
        <v>363</v>
      </c>
      <c r="C179" s="8" t="s">
        <v>364</v>
      </c>
      <c r="D179" s="21" t="s">
        <v>365</v>
      </c>
      <c r="E179" s="22"/>
      <c r="F179" s="8">
        <v>1380</v>
      </c>
      <c r="G179" s="23"/>
      <c r="H179" s="23">
        <v>141</v>
      </c>
      <c r="I179" s="23">
        <v>93</v>
      </c>
      <c r="J179" s="23">
        <v>1074</v>
      </c>
      <c r="K179" s="23">
        <v>234</v>
      </c>
      <c r="L179" s="24">
        <f t="shared" si="6"/>
        <v>0.10217391304347827</v>
      </c>
      <c r="M179" s="24">
        <f t="shared" si="7"/>
        <v>0.06739130434782609</v>
      </c>
      <c r="N179" s="25">
        <f t="shared" si="8"/>
        <v>0.16956521739130434</v>
      </c>
    </row>
    <row r="180" spans="1:14" ht="12.75">
      <c r="A180" s="19" t="s">
        <v>362</v>
      </c>
      <c r="B180" s="20" t="s">
        <v>363</v>
      </c>
      <c r="C180" s="8" t="s">
        <v>366</v>
      </c>
      <c r="D180" s="21" t="s">
        <v>367</v>
      </c>
      <c r="E180" s="22"/>
      <c r="F180" s="8">
        <v>632</v>
      </c>
      <c r="G180" s="23"/>
      <c r="H180" s="23">
        <v>145</v>
      </c>
      <c r="I180" s="23">
        <v>81</v>
      </c>
      <c r="J180" s="23">
        <v>349</v>
      </c>
      <c r="K180" s="23">
        <v>226</v>
      </c>
      <c r="L180" s="24">
        <f t="shared" si="6"/>
        <v>0.22943037974683544</v>
      </c>
      <c r="M180" s="24">
        <f t="shared" si="7"/>
        <v>0.1281645569620253</v>
      </c>
      <c r="N180" s="25">
        <f t="shared" si="8"/>
        <v>0.3575949367088608</v>
      </c>
    </row>
    <row r="181" spans="1:18" s="33" customFormat="1" ht="12.75">
      <c r="A181" s="26"/>
      <c r="B181" s="27" t="s">
        <v>31</v>
      </c>
      <c r="C181" s="28"/>
      <c r="D181" s="28"/>
      <c r="E181" s="29"/>
      <c r="F181" s="28">
        <v>2012</v>
      </c>
      <c r="G181" s="30">
        <f>SUM(G179:G180)</f>
        <v>0</v>
      </c>
      <c r="H181" s="30">
        <f>SUM(H179:H180)</f>
        <v>286</v>
      </c>
      <c r="I181" s="30">
        <f>SUM(I179:I180)</f>
        <v>174</v>
      </c>
      <c r="J181" s="30">
        <f>SUM(J179:J180)</f>
        <v>1423</v>
      </c>
      <c r="K181" s="30">
        <v>460</v>
      </c>
      <c r="L181" s="31">
        <f t="shared" si="6"/>
        <v>0.14214711729622267</v>
      </c>
      <c r="M181" s="31">
        <f t="shared" si="7"/>
        <v>0.08648111332007952</v>
      </c>
      <c r="N181" s="32">
        <f t="shared" si="8"/>
        <v>0.2286282306163022</v>
      </c>
      <c r="O181" s="17"/>
      <c r="P181" s="17"/>
      <c r="Q181" s="8"/>
      <c r="R181" s="8"/>
    </row>
    <row r="182" spans="1:14" ht="12.75">
      <c r="A182" s="19" t="s">
        <v>368</v>
      </c>
      <c r="B182" s="20" t="s">
        <v>369</v>
      </c>
      <c r="C182" s="8" t="s">
        <v>370</v>
      </c>
      <c r="D182" s="21" t="s">
        <v>371</v>
      </c>
      <c r="E182" s="22"/>
      <c r="F182" s="8">
        <v>641</v>
      </c>
      <c r="G182" s="23"/>
      <c r="H182" s="23">
        <v>195</v>
      </c>
      <c r="I182" s="23">
        <v>47</v>
      </c>
      <c r="J182" s="23">
        <v>399</v>
      </c>
      <c r="K182" s="23">
        <v>242</v>
      </c>
      <c r="L182" s="24">
        <f t="shared" si="6"/>
        <v>0.3042121684867395</v>
      </c>
      <c r="M182" s="24">
        <f t="shared" si="7"/>
        <v>0.07332293291731669</v>
      </c>
      <c r="N182" s="25">
        <f t="shared" si="8"/>
        <v>0.37753510140405616</v>
      </c>
    </row>
    <row r="183" spans="1:14" ht="12.75">
      <c r="A183" s="19" t="s">
        <v>368</v>
      </c>
      <c r="B183" s="20" t="s">
        <v>369</v>
      </c>
      <c r="C183" s="8" t="s">
        <v>372</v>
      </c>
      <c r="D183" s="21" t="s">
        <v>373</v>
      </c>
      <c r="E183" s="22"/>
      <c r="F183" s="8">
        <v>307</v>
      </c>
      <c r="G183" s="23"/>
      <c r="H183" s="23">
        <v>49</v>
      </c>
      <c r="I183" s="23">
        <v>39</v>
      </c>
      <c r="J183" s="23">
        <v>209</v>
      </c>
      <c r="K183" s="23">
        <v>88</v>
      </c>
      <c r="L183" s="24">
        <f t="shared" si="6"/>
        <v>0.15960912052117263</v>
      </c>
      <c r="M183" s="24">
        <f t="shared" si="7"/>
        <v>0.1270358306188925</v>
      </c>
      <c r="N183" s="25">
        <f t="shared" si="8"/>
        <v>0.28664495114006516</v>
      </c>
    </row>
    <row r="184" spans="1:18" s="33" customFormat="1" ht="12.75">
      <c r="A184" s="26"/>
      <c r="B184" s="27" t="s">
        <v>31</v>
      </c>
      <c r="C184" s="28"/>
      <c r="D184" s="28"/>
      <c r="E184" s="29"/>
      <c r="F184" s="28">
        <v>948</v>
      </c>
      <c r="G184" s="30">
        <f>SUM(G182:G183)</f>
        <v>0</v>
      </c>
      <c r="H184" s="30">
        <f>SUM(H182:H183)</f>
        <v>244</v>
      </c>
      <c r="I184" s="30">
        <f>SUM(I182:I183)</f>
        <v>86</v>
      </c>
      <c r="J184" s="30">
        <f>SUM(J182:J183)</f>
        <v>608</v>
      </c>
      <c r="K184" s="30">
        <v>330</v>
      </c>
      <c r="L184" s="31">
        <f t="shared" si="6"/>
        <v>0.25738396624472576</v>
      </c>
      <c r="M184" s="31">
        <f t="shared" si="7"/>
        <v>0.09071729957805907</v>
      </c>
      <c r="N184" s="32">
        <f t="shared" si="8"/>
        <v>0.34810126582278483</v>
      </c>
      <c r="O184" s="17"/>
      <c r="P184" s="17"/>
      <c r="Q184" s="8"/>
      <c r="R184" s="8"/>
    </row>
    <row r="185" spans="1:14" ht="12.75">
      <c r="A185" s="19" t="s">
        <v>374</v>
      </c>
      <c r="B185" s="20" t="s">
        <v>375</v>
      </c>
      <c r="C185" s="8" t="s">
        <v>376</v>
      </c>
      <c r="D185" s="21" t="s">
        <v>377</v>
      </c>
      <c r="E185" s="22"/>
      <c r="F185" s="8">
        <v>1604</v>
      </c>
      <c r="G185" s="23"/>
      <c r="H185" s="23">
        <v>19</v>
      </c>
      <c r="I185" s="23">
        <v>13</v>
      </c>
      <c r="J185" s="23">
        <v>1553</v>
      </c>
      <c r="K185" s="23">
        <v>32</v>
      </c>
      <c r="L185" s="24">
        <f t="shared" si="6"/>
        <v>0.011845386533665835</v>
      </c>
      <c r="M185" s="24">
        <f t="shared" si="7"/>
        <v>0.008104738154613466</v>
      </c>
      <c r="N185" s="25">
        <f t="shared" si="8"/>
        <v>0.0199501246882793</v>
      </c>
    </row>
    <row r="186" spans="1:18" s="33" customFormat="1" ht="12.75">
      <c r="A186" s="26"/>
      <c r="B186" s="27" t="s">
        <v>31</v>
      </c>
      <c r="C186" s="28"/>
      <c r="D186" s="28"/>
      <c r="E186" s="29"/>
      <c r="F186" s="28">
        <v>1604</v>
      </c>
      <c r="G186" s="30">
        <f>SUM(G185)</f>
        <v>0</v>
      </c>
      <c r="H186" s="30">
        <f>SUM(H185)</f>
        <v>19</v>
      </c>
      <c r="I186" s="30">
        <f>SUM(I185)</f>
        <v>13</v>
      </c>
      <c r="J186" s="30">
        <f>SUM(J185)</f>
        <v>1553</v>
      </c>
      <c r="K186" s="30">
        <v>32</v>
      </c>
      <c r="L186" s="31">
        <f t="shared" si="6"/>
        <v>0.011845386533665835</v>
      </c>
      <c r="M186" s="31">
        <f t="shared" si="7"/>
        <v>0.008104738154613466</v>
      </c>
      <c r="N186" s="32">
        <f t="shared" si="8"/>
        <v>0.0199501246882793</v>
      </c>
      <c r="O186" s="17"/>
      <c r="P186" s="17"/>
      <c r="Q186" s="8"/>
      <c r="R186" s="8"/>
    </row>
    <row r="187" spans="1:14" ht="12.75">
      <c r="A187" s="19" t="s">
        <v>378</v>
      </c>
      <c r="B187" s="20" t="s">
        <v>379</v>
      </c>
      <c r="C187" s="8" t="s">
        <v>380</v>
      </c>
      <c r="D187" s="21" t="s">
        <v>381</v>
      </c>
      <c r="E187" s="22"/>
      <c r="F187" s="8">
        <v>284</v>
      </c>
      <c r="G187" s="23"/>
      <c r="H187" s="23">
        <v>110</v>
      </c>
      <c r="I187" s="23">
        <v>20</v>
      </c>
      <c r="J187" s="23">
        <v>126</v>
      </c>
      <c r="K187" s="23">
        <v>130</v>
      </c>
      <c r="L187" s="24">
        <f t="shared" si="6"/>
        <v>0.3873239436619718</v>
      </c>
      <c r="M187" s="24">
        <f t="shared" si="7"/>
        <v>0.07042253521126761</v>
      </c>
      <c r="N187" s="25">
        <f t="shared" si="8"/>
        <v>0.45774647887323944</v>
      </c>
    </row>
    <row r="188" spans="1:14" ht="12.75">
      <c r="A188" s="19" t="s">
        <v>378</v>
      </c>
      <c r="B188" s="20" t="s">
        <v>379</v>
      </c>
      <c r="C188" s="8" t="s">
        <v>382</v>
      </c>
      <c r="D188" s="21" t="s">
        <v>383</v>
      </c>
      <c r="E188" s="22"/>
      <c r="F188" s="8">
        <v>1799</v>
      </c>
      <c r="G188" s="23"/>
      <c r="H188" s="23">
        <v>820</v>
      </c>
      <c r="I188" s="23">
        <v>236</v>
      </c>
      <c r="J188" s="23">
        <v>734</v>
      </c>
      <c r="K188" s="23">
        <v>1056</v>
      </c>
      <c r="L188" s="24">
        <f t="shared" si="6"/>
        <v>0.4558087826570317</v>
      </c>
      <c r="M188" s="24">
        <f t="shared" si="7"/>
        <v>0.1311839911061701</v>
      </c>
      <c r="N188" s="25">
        <f t="shared" si="8"/>
        <v>0.5869927737632018</v>
      </c>
    </row>
    <row r="189" spans="1:14" ht="12.75">
      <c r="A189" s="19" t="s">
        <v>378</v>
      </c>
      <c r="B189" s="20" t="s">
        <v>379</v>
      </c>
      <c r="C189" s="8" t="s">
        <v>384</v>
      </c>
      <c r="D189" s="21" t="s">
        <v>385</v>
      </c>
      <c r="E189" s="22"/>
      <c r="F189" s="8">
        <v>340</v>
      </c>
      <c r="G189" s="23"/>
      <c r="H189" s="23">
        <v>131</v>
      </c>
      <c r="I189" s="23">
        <v>30</v>
      </c>
      <c r="J189" s="23">
        <v>178</v>
      </c>
      <c r="K189" s="23">
        <v>161</v>
      </c>
      <c r="L189" s="24">
        <f t="shared" si="6"/>
        <v>0.38529411764705884</v>
      </c>
      <c r="M189" s="24">
        <f t="shared" si="7"/>
        <v>0.08823529411764706</v>
      </c>
      <c r="N189" s="25">
        <f t="shared" si="8"/>
        <v>0.47352941176470587</v>
      </c>
    </row>
    <row r="190" spans="1:14" ht="12.75">
      <c r="A190" s="19" t="s">
        <v>378</v>
      </c>
      <c r="B190" s="20" t="s">
        <v>379</v>
      </c>
      <c r="C190" s="8" t="s">
        <v>386</v>
      </c>
      <c r="D190" s="21" t="s">
        <v>387</v>
      </c>
      <c r="E190" s="22"/>
      <c r="F190" s="8">
        <v>310</v>
      </c>
      <c r="G190" s="23"/>
      <c r="H190" s="23">
        <v>111</v>
      </c>
      <c r="I190" s="23">
        <v>45</v>
      </c>
      <c r="J190" s="23">
        <v>136</v>
      </c>
      <c r="K190" s="23">
        <v>156</v>
      </c>
      <c r="L190" s="24">
        <f t="shared" si="6"/>
        <v>0.3580645161290323</v>
      </c>
      <c r="M190" s="24">
        <f t="shared" si="7"/>
        <v>0.14516129032258066</v>
      </c>
      <c r="N190" s="25">
        <f t="shared" si="8"/>
        <v>0.5032258064516129</v>
      </c>
    </row>
    <row r="191" spans="1:18" s="33" customFormat="1" ht="12.75">
      <c r="A191" s="26"/>
      <c r="B191" s="27" t="s">
        <v>31</v>
      </c>
      <c r="C191" s="28"/>
      <c r="D191" s="28"/>
      <c r="E191" s="29"/>
      <c r="F191" s="28">
        <v>2733</v>
      </c>
      <c r="G191" s="30">
        <f>SUM(G187:G190)</f>
        <v>0</v>
      </c>
      <c r="H191" s="30">
        <f>SUM(H187:H190)</f>
        <v>1172</v>
      </c>
      <c r="I191" s="30">
        <f>SUM(I187:I190)</f>
        <v>331</v>
      </c>
      <c r="J191" s="30">
        <f>SUM(J187:J190)</f>
        <v>1174</v>
      </c>
      <c r="K191" s="30">
        <v>1503</v>
      </c>
      <c r="L191" s="31">
        <f t="shared" si="6"/>
        <v>0.42883278448591294</v>
      </c>
      <c r="M191" s="31">
        <f t="shared" si="7"/>
        <v>0.12111233077204538</v>
      </c>
      <c r="N191" s="32">
        <f t="shared" si="8"/>
        <v>0.5499451152579583</v>
      </c>
      <c r="O191" s="17"/>
      <c r="P191" s="17"/>
      <c r="Q191" s="8"/>
      <c r="R191" s="8"/>
    </row>
    <row r="192" spans="1:14" ht="12.75">
      <c r="A192" s="19" t="s">
        <v>388</v>
      </c>
      <c r="B192" s="20" t="s">
        <v>389</v>
      </c>
      <c r="C192" s="8" t="s">
        <v>390</v>
      </c>
      <c r="D192" s="21" t="s">
        <v>391</v>
      </c>
      <c r="E192" s="22"/>
      <c r="F192" s="8">
        <v>17600</v>
      </c>
      <c r="G192" s="23"/>
      <c r="H192" s="23">
        <v>9074</v>
      </c>
      <c r="I192" s="23">
        <v>1916</v>
      </c>
      <c r="J192" s="23">
        <v>6605</v>
      </c>
      <c r="K192" s="23">
        <v>10990</v>
      </c>
      <c r="L192" s="24">
        <f t="shared" si="6"/>
        <v>0.5155681818181819</v>
      </c>
      <c r="M192" s="24">
        <f t="shared" si="7"/>
        <v>0.10886363636363636</v>
      </c>
      <c r="N192" s="25">
        <f t="shared" si="8"/>
        <v>0.6244318181818181</v>
      </c>
    </row>
    <row r="193" spans="1:14" ht="12.75">
      <c r="A193" s="19" t="s">
        <v>388</v>
      </c>
      <c r="B193" s="20" t="s">
        <v>389</v>
      </c>
      <c r="C193" s="8" t="s">
        <v>392</v>
      </c>
      <c r="D193" s="21" t="s">
        <v>393</v>
      </c>
      <c r="E193" s="22"/>
      <c r="F193" s="8">
        <v>8185</v>
      </c>
      <c r="G193" s="23"/>
      <c r="H193" s="23">
        <v>1886</v>
      </c>
      <c r="I193" s="23">
        <v>818</v>
      </c>
      <c r="J193" s="23">
        <v>5481</v>
      </c>
      <c r="K193" s="23">
        <v>2704</v>
      </c>
      <c r="L193" s="24">
        <f t="shared" si="6"/>
        <v>0.23042150274893097</v>
      </c>
      <c r="M193" s="24">
        <f t="shared" si="7"/>
        <v>0.09993891264508246</v>
      </c>
      <c r="N193" s="25">
        <f t="shared" si="8"/>
        <v>0.33036041539401345</v>
      </c>
    </row>
    <row r="194" spans="1:18" s="33" customFormat="1" ht="12.75">
      <c r="A194" s="26"/>
      <c r="B194" s="27" t="s">
        <v>31</v>
      </c>
      <c r="C194" s="28"/>
      <c r="D194" s="28"/>
      <c r="E194" s="29"/>
      <c r="F194" s="28">
        <v>25785</v>
      </c>
      <c r="G194" s="30">
        <f>SUM(G192:G193)</f>
        <v>0</v>
      </c>
      <c r="H194" s="30">
        <f>SUM(H192:H193)</f>
        <v>10960</v>
      </c>
      <c r="I194" s="30">
        <f>SUM(I192:I193)</f>
        <v>2734</v>
      </c>
      <c r="J194" s="30">
        <f>SUM(J192:J193)</f>
        <v>12086</v>
      </c>
      <c r="K194" s="30">
        <v>13694</v>
      </c>
      <c r="L194" s="31">
        <f t="shared" si="6"/>
        <v>0.4250533255768858</v>
      </c>
      <c r="M194" s="31">
        <f t="shared" si="7"/>
        <v>0.10603063796781075</v>
      </c>
      <c r="N194" s="32">
        <f t="shared" si="8"/>
        <v>0.5310839635446966</v>
      </c>
      <c r="O194" s="17"/>
      <c r="P194" s="17"/>
      <c r="Q194" s="8"/>
      <c r="R194" s="8"/>
    </row>
    <row r="195" spans="1:14" ht="12.75">
      <c r="A195" s="19" t="s">
        <v>394</v>
      </c>
      <c r="B195" s="20" t="s">
        <v>395</v>
      </c>
      <c r="C195" s="8" t="s">
        <v>396</v>
      </c>
      <c r="D195" s="21" t="s">
        <v>397</v>
      </c>
      <c r="E195" s="22"/>
      <c r="F195" s="8">
        <v>637</v>
      </c>
      <c r="G195" s="23"/>
      <c r="H195" s="23">
        <v>113</v>
      </c>
      <c r="I195" s="23">
        <v>52</v>
      </c>
      <c r="J195" s="23">
        <v>472</v>
      </c>
      <c r="K195" s="23">
        <v>165</v>
      </c>
      <c r="L195" s="24">
        <f t="shared" si="6"/>
        <v>0.17739403453689168</v>
      </c>
      <c r="M195" s="24">
        <f t="shared" si="7"/>
        <v>0.08163265306122448</v>
      </c>
      <c r="N195" s="25">
        <f t="shared" si="8"/>
        <v>0.25902668759811615</v>
      </c>
    </row>
    <row r="196" spans="1:14" ht="12.75">
      <c r="A196" s="19" t="s">
        <v>394</v>
      </c>
      <c r="B196" s="20" t="s">
        <v>395</v>
      </c>
      <c r="C196" s="8" t="s">
        <v>398</v>
      </c>
      <c r="D196" s="21" t="s">
        <v>399</v>
      </c>
      <c r="E196" s="22"/>
      <c r="F196" s="8">
        <v>517</v>
      </c>
      <c r="G196" s="23">
        <v>1</v>
      </c>
      <c r="H196" s="23">
        <v>84</v>
      </c>
      <c r="I196" s="23">
        <v>30</v>
      </c>
      <c r="J196" s="23">
        <v>399</v>
      </c>
      <c r="K196" s="23">
        <v>114</v>
      </c>
      <c r="L196" s="24">
        <f t="shared" si="6"/>
        <v>0.16247582205029013</v>
      </c>
      <c r="M196" s="24">
        <f t="shared" si="7"/>
        <v>0.058027079303675046</v>
      </c>
      <c r="N196" s="25">
        <f t="shared" si="8"/>
        <v>0.2205029013539652</v>
      </c>
    </row>
    <row r="197" spans="1:18" s="33" customFormat="1" ht="12.75">
      <c r="A197" s="26"/>
      <c r="B197" s="27" t="s">
        <v>31</v>
      </c>
      <c r="C197" s="28"/>
      <c r="D197" s="28"/>
      <c r="E197" s="29"/>
      <c r="F197" s="28">
        <v>1154</v>
      </c>
      <c r="G197" s="30">
        <f>SUM(G195:G196)</f>
        <v>1</v>
      </c>
      <c r="H197" s="30">
        <f>SUM(H195:H196)</f>
        <v>197</v>
      </c>
      <c r="I197" s="30">
        <f>SUM(I195:I196)</f>
        <v>82</v>
      </c>
      <c r="J197" s="30">
        <f>SUM(J195:J196)</f>
        <v>871</v>
      </c>
      <c r="K197" s="30">
        <v>279</v>
      </c>
      <c r="L197" s="31">
        <f t="shared" si="6"/>
        <v>0.1707105719237435</v>
      </c>
      <c r="M197" s="31">
        <f t="shared" si="7"/>
        <v>0.07105719237435008</v>
      </c>
      <c r="N197" s="32">
        <f t="shared" si="8"/>
        <v>0.24176776429809357</v>
      </c>
      <c r="O197" s="17"/>
      <c r="P197" s="17"/>
      <c r="Q197" s="8"/>
      <c r="R197" s="8"/>
    </row>
    <row r="198" spans="1:14" ht="12.75">
      <c r="A198" s="19" t="s">
        <v>400</v>
      </c>
      <c r="B198" s="20" t="s">
        <v>401</v>
      </c>
      <c r="C198" s="8" t="s">
        <v>402</v>
      </c>
      <c r="D198" s="21" t="s">
        <v>403</v>
      </c>
      <c r="E198" s="22"/>
      <c r="F198" s="8">
        <v>661</v>
      </c>
      <c r="G198" s="23"/>
      <c r="H198" s="23">
        <v>311</v>
      </c>
      <c r="I198" s="23">
        <v>91</v>
      </c>
      <c r="J198" s="23">
        <v>259</v>
      </c>
      <c r="K198" s="23">
        <v>402</v>
      </c>
      <c r="L198" s="24">
        <f t="shared" si="6"/>
        <v>0.47049924357034795</v>
      </c>
      <c r="M198" s="24">
        <f t="shared" si="7"/>
        <v>0.13767019667170954</v>
      </c>
      <c r="N198" s="25">
        <f t="shared" si="8"/>
        <v>0.6081694402420574</v>
      </c>
    </row>
    <row r="199" spans="1:14" ht="12.75">
      <c r="A199" s="19" t="s">
        <v>400</v>
      </c>
      <c r="B199" s="20" t="s">
        <v>401</v>
      </c>
      <c r="C199" s="8" t="s">
        <v>404</v>
      </c>
      <c r="D199" s="21" t="s">
        <v>405</v>
      </c>
      <c r="E199" s="22"/>
      <c r="F199" s="8">
        <v>1291</v>
      </c>
      <c r="G199" s="23"/>
      <c r="H199" s="23">
        <v>592</v>
      </c>
      <c r="I199" s="23">
        <v>125</v>
      </c>
      <c r="J199" s="23">
        <v>569</v>
      </c>
      <c r="K199" s="23">
        <v>717</v>
      </c>
      <c r="L199" s="24">
        <f aca="true" t="shared" si="9" ref="L199:L250">$H199/$F199</f>
        <v>0.458559256390395</v>
      </c>
      <c r="M199" s="24">
        <f aca="true" t="shared" si="10" ref="M199:M250">$I199/$F199</f>
        <v>0.09682416731216112</v>
      </c>
      <c r="N199" s="25">
        <f aca="true" t="shared" si="11" ref="N199:N250">$K199/$F199</f>
        <v>0.5553834237025561</v>
      </c>
    </row>
    <row r="200" spans="1:14" ht="12.75">
      <c r="A200" s="19" t="s">
        <v>400</v>
      </c>
      <c r="B200" s="20" t="s">
        <v>401</v>
      </c>
      <c r="C200" s="8" t="s">
        <v>406</v>
      </c>
      <c r="D200" s="21" t="s">
        <v>407</v>
      </c>
      <c r="E200" s="22"/>
      <c r="F200" s="8">
        <v>419</v>
      </c>
      <c r="G200" s="23"/>
      <c r="H200" s="23">
        <v>135</v>
      </c>
      <c r="I200" s="23">
        <v>23</v>
      </c>
      <c r="J200" s="23">
        <v>261</v>
      </c>
      <c r="K200" s="23">
        <v>158</v>
      </c>
      <c r="L200" s="24">
        <f t="shared" si="9"/>
        <v>0.3221957040572792</v>
      </c>
      <c r="M200" s="24">
        <f t="shared" si="10"/>
        <v>0.05489260143198091</v>
      </c>
      <c r="N200" s="25">
        <f t="shared" si="11"/>
        <v>0.37708830548926014</v>
      </c>
    </row>
    <row r="201" spans="1:18" s="33" customFormat="1" ht="12.75">
      <c r="A201" s="26"/>
      <c r="B201" s="27" t="s">
        <v>31</v>
      </c>
      <c r="C201" s="28"/>
      <c r="D201" s="28"/>
      <c r="E201" s="29"/>
      <c r="F201" s="28">
        <v>2371</v>
      </c>
      <c r="G201" s="30">
        <f>SUM(G198:G200)</f>
        <v>0</v>
      </c>
      <c r="H201" s="30">
        <f>SUM(H198:H200)</f>
        <v>1038</v>
      </c>
      <c r="I201" s="30">
        <f>SUM(I198:I200)</f>
        <v>239</v>
      </c>
      <c r="J201" s="30">
        <f>SUM(J198:J200)</f>
        <v>1089</v>
      </c>
      <c r="K201" s="30">
        <v>1277</v>
      </c>
      <c r="L201" s="31">
        <f t="shared" si="9"/>
        <v>0.43778996204133275</v>
      </c>
      <c r="M201" s="31">
        <f t="shared" si="10"/>
        <v>0.10080134964150148</v>
      </c>
      <c r="N201" s="32">
        <f t="shared" si="11"/>
        <v>0.5385913116828343</v>
      </c>
      <c r="O201" s="17"/>
      <c r="P201" s="17"/>
      <c r="Q201" s="8"/>
      <c r="R201" s="8"/>
    </row>
    <row r="202" spans="1:14" ht="12.75">
      <c r="A202" s="19" t="s">
        <v>408</v>
      </c>
      <c r="B202" s="20" t="s">
        <v>409</v>
      </c>
      <c r="C202" s="8" t="s">
        <v>410</v>
      </c>
      <c r="D202" s="21" t="s">
        <v>411</v>
      </c>
      <c r="E202" s="22"/>
      <c r="F202" s="8">
        <v>488</v>
      </c>
      <c r="G202" s="23"/>
      <c r="H202" s="23">
        <v>72</v>
      </c>
      <c r="I202" s="23">
        <v>32</v>
      </c>
      <c r="J202" s="23">
        <v>375</v>
      </c>
      <c r="K202" s="23">
        <v>104</v>
      </c>
      <c r="L202" s="24">
        <f t="shared" si="9"/>
        <v>0.14754098360655737</v>
      </c>
      <c r="M202" s="24">
        <f t="shared" si="10"/>
        <v>0.06557377049180328</v>
      </c>
      <c r="N202" s="25">
        <f t="shared" si="11"/>
        <v>0.21311475409836064</v>
      </c>
    </row>
    <row r="203" spans="1:14" ht="12.75">
      <c r="A203" s="19" t="s">
        <v>408</v>
      </c>
      <c r="B203" s="20" t="s">
        <v>409</v>
      </c>
      <c r="C203" s="8" t="s">
        <v>412</v>
      </c>
      <c r="D203" s="21" t="s">
        <v>413</v>
      </c>
      <c r="E203" s="22"/>
      <c r="F203" s="8">
        <v>1930</v>
      </c>
      <c r="G203" s="23"/>
      <c r="H203" s="23">
        <v>60</v>
      </c>
      <c r="I203" s="23">
        <v>48</v>
      </c>
      <c r="J203" s="23">
        <v>1822</v>
      </c>
      <c r="K203" s="23">
        <v>108</v>
      </c>
      <c r="L203" s="24">
        <f t="shared" si="9"/>
        <v>0.031088082901554404</v>
      </c>
      <c r="M203" s="24">
        <f t="shared" si="10"/>
        <v>0.024870466321243522</v>
      </c>
      <c r="N203" s="25">
        <f t="shared" si="11"/>
        <v>0.05595854922279793</v>
      </c>
    </row>
    <row r="204" spans="1:14" ht="12.75">
      <c r="A204" s="19" t="s">
        <v>408</v>
      </c>
      <c r="B204" s="20" t="s">
        <v>409</v>
      </c>
      <c r="C204" s="8" t="s">
        <v>414</v>
      </c>
      <c r="D204" s="21" t="s">
        <v>415</v>
      </c>
      <c r="E204" s="22"/>
      <c r="F204" s="8">
        <v>436</v>
      </c>
      <c r="G204" s="23"/>
      <c r="H204" s="23">
        <v>54</v>
      </c>
      <c r="I204" s="23">
        <v>45</v>
      </c>
      <c r="J204" s="23">
        <v>321</v>
      </c>
      <c r="K204" s="23">
        <v>99</v>
      </c>
      <c r="L204" s="24">
        <f t="shared" si="9"/>
        <v>0.12385321100917432</v>
      </c>
      <c r="M204" s="24">
        <f t="shared" si="10"/>
        <v>0.10321100917431193</v>
      </c>
      <c r="N204" s="25">
        <f t="shared" si="11"/>
        <v>0.22706422018348624</v>
      </c>
    </row>
    <row r="205" spans="1:18" s="33" customFormat="1" ht="12.75">
      <c r="A205" s="26"/>
      <c r="B205" s="27" t="s">
        <v>31</v>
      </c>
      <c r="C205" s="28"/>
      <c r="D205" s="28"/>
      <c r="E205" s="29"/>
      <c r="F205" s="28">
        <v>2854</v>
      </c>
      <c r="G205" s="30">
        <f>SUM(G202:G204)</f>
        <v>0</v>
      </c>
      <c r="H205" s="30">
        <f>SUM(H202:H204)</f>
        <v>186</v>
      </c>
      <c r="I205" s="30">
        <f>SUM(I202:I204)</f>
        <v>125</v>
      </c>
      <c r="J205" s="30">
        <f>SUM(J202:J204)</f>
        <v>2518</v>
      </c>
      <c r="K205" s="30">
        <v>311</v>
      </c>
      <c r="L205" s="31">
        <f t="shared" si="9"/>
        <v>0.06517168885774352</v>
      </c>
      <c r="M205" s="31">
        <f t="shared" si="10"/>
        <v>0.04379817799579538</v>
      </c>
      <c r="N205" s="32">
        <f t="shared" si="11"/>
        <v>0.10896986685353889</v>
      </c>
      <c r="O205" s="17"/>
      <c r="P205" s="17"/>
      <c r="Q205" s="8"/>
      <c r="R205" s="8"/>
    </row>
    <row r="206" spans="1:14" ht="12.75">
      <c r="A206" s="19" t="s">
        <v>416</v>
      </c>
      <c r="B206" s="20" t="s">
        <v>417</v>
      </c>
      <c r="C206" s="8" t="s">
        <v>418</v>
      </c>
      <c r="D206" s="21" t="s">
        <v>419</v>
      </c>
      <c r="E206" s="22"/>
      <c r="F206" s="8">
        <v>152</v>
      </c>
      <c r="G206" s="23"/>
      <c r="H206" s="23">
        <v>78</v>
      </c>
      <c r="I206" s="23">
        <v>18</v>
      </c>
      <c r="J206" s="23">
        <v>56</v>
      </c>
      <c r="K206" s="23">
        <v>96</v>
      </c>
      <c r="L206" s="24">
        <f t="shared" si="9"/>
        <v>0.5131578947368421</v>
      </c>
      <c r="M206" s="24">
        <f t="shared" si="10"/>
        <v>0.11842105263157894</v>
      </c>
      <c r="N206" s="25">
        <f t="shared" si="11"/>
        <v>0.631578947368421</v>
      </c>
    </row>
    <row r="207" spans="1:14" ht="12.75">
      <c r="A207" s="19" t="s">
        <v>416</v>
      </c>
      <c r="B207" s="20" t="s">
        <v>417</v>
      </c>
      <c r="C207" s="8" t="s">
        <v>420</v>
      </c>
      <c r="D207" s="21" t="s">
        <v>421</v>
      </c>
      <c r="E207" s="22"/>
      <c r="F207" s="8">
        <v>209</v>
      </c>
      <c r="G207" s="23"/>
      <c r="H207" s="23">
        <v>61</v>
      </c>
      <c r="I207" s="23">
        <v>34</v>
      </c>
      <c r="J207" s="23">
        <v>108</v>
      </c>
      <c r="K207" s="23">
        <v>95</v>
      </c>
      <c r="L207" s="24">
        <f t="shared" si="9"/>
        <v>0.291866028708134</v>
      </c>
      <c r="M207" s="24">
        <f t="shared" si="10"/>
        <v>0.16267942583732056</v>
      </c>
      <c r="N207" s="25">
        <f t="shared" si="11"/>
        <v>0.45454545454545453</v>
      </c>
    </row>
    <row r="208" spans="1:14" ht="12.75">
      <c r="A208" s="19" t="s">
        <v>416</v>
      </c>
      <c r="B208" s="20" t="s">
        <v>417</v>
      </c>
      <c r="C208" s="8" t="s">
        <v>422</v>
      </c>
      <c r="D208" s="21" t="s">
        <v>423</v>
      </c>
      <c r="E208" s="22"/>
      <c r="F208" s="8">
        <v>673</v>
      </c>
      <c r="G208" s="23"/>
      <c r="H208" s="23">
        <v>504</v>
      </c>
      <c r="I208" s="23">
        <v>61</v>
      </c>
      <c r="J208" s="23">
        <v>104</v>
      </c>
      <c r="K208" s="23">
        <v>565</v>
      </c>
      <c r="L208" s="24">
        <f t="shared" si="9"/>
        <v>0.7488855869242199</v>
      </c>
      <c r="M208" s="24">
        <f t="shared" si="10"/>
        <v>0.09063893016344725</v>
      </c>
      <c r="N208" s="25">
        <f t="shared" si="11"/>
        <v>0.8395245170876672</v>
      </c>
    </row>
    <row r="209" spans="1:18" s="33" customFormat="1" ht="12.75">
      <c r="A209" s="26"/>
      <c r="B209" s="27" t="s">
        <v>31</v>
      </c>
      <c r="C209" s="28"/>
      <c r="D209" s="28"/>
      <c r="E209" s="29"/>
      <c r="F209" s="28">
        <v>1034</v>
      </c>
      <c r="G209" s="30">
        <f>SUM(G206:G208)</f>
        <v>0</v>
      </c>
      <c r="H209" s="30">
        <f>SUM(H206:H208)</f>
        <v>643</v>
      </c>
      <c r="I209" s="30">
        <f>SUM(I206:I208)</f>
        <v>113</v>
      </c>
      <c r="J209" s="30">
        <f>SUM(J206:J208)</f>
        <v>268</v>
      </c>
      <c r="K209" s="30">
        <v>756</v>
      </c>
      <c r="L209" s="31">
        <f t="shared" si="9"/>
        <v>0.6218568665377177</v>
      </c>
      <c r="M209" s="31">
        <f t="shared" si="10"/>
        <v>0.109284332688588</v>
      </c>
      <c r="N209" s="32">
        <f t="shared" si="11"/>
        <v>0.7311411992263056</v>
      </c>
      <c r="O209" s="17"/>
      <c r="P209" s="17"/>
      <c r="Q209" s="8"/>
      <c r="R209" s="8"/>
    </row>
    <row r="210" spans="1:14" ht="12.75">
      <c r="A210" s="19" t="s">
        <v>424</v>
      </c>
      <c r="B210" s="20" t="s">
        <v>425</v>
      </c>
      <c r="C210" s="8" t="s">
        <v>426</v>
      </c>
      <c r="D210" s="21" t="s">
        <v>427</v>
      </c>
      <c r="E210" s="22"/>
      <c r="F210" s="8">
        <v>59</v>
      </c>
      <c r="G210" s="23"/>
      <c r="H210" s="23">
        <v>24</v>
      </c>
      <c r="I210" s="23">
        <v>15</v>
      </c>
      <c r="J210" s="23">
        <v>20</v>
      </c>
      <c r="K210" s="23">
        <v>39</v>
      </c>
      <c r="L210" s="24">
        <f t="shared" si="9"/>
        <v>0.4067796610169492</v>
      </c>
      <c r="M210" s="24">
        <f t="shared" si="10"/>
        <v>0.2542372881355932</v>
      </c>
      <c r="N210" s="25">
        <f t="shared" si="11"/>
        <v>0.6610169491525424</v>
      </c>
    </row>
    <row r="211" spans="1:18" s="33" customFormat="1" ht="12.75">
      <c r="A211" s="26"/>
      <c r="B211" s="27" t="s">
        <v>31</v>
      </c>
      <c r="C211" s="28"/>
      <c r="D211" s="28"/>
      <c r="E211" s="29"/>
      <c r="F211" s="28">
        <v>59</v>
      </c>
      <c r="G211" s="30">
        <f>SUM(G210)</f>
        <v>0</v>
      </c>
      <c r="H211" s="30">
        <f>SUM(H210)</f>
        <v>24</v>
      </c>
      <c r="I211" s="30">
        <f>SUM(I210)</f>
        <v>15</v>
      </c>
      <c r="J211" s="30">
        <f>SUM(J210)</f>
        <v>20</v>
      </c>
      <c r="K211" s="30">
        <v>39</v>
      </c>
      <c r="L211" s="31">
        <f t="shared" si="9"/>
        <v>0.4067796610169492</v>
      </c>
      <c r="M211" s="31">
        <f t="shared" si="10"/>
        <v>0.2542372881355932</v>
      </c>
      <c r="N211" s="32">
        <f t="shared" si="11"/>
        <v>0.6610169491525424</v>
      </c>
      <c r="O211" s="17"/>
      <c r="P211" s="17"/>
      <c r="Q211" s="8"/>
      <c r="R211" s="8"/>
    </row>
    <row r="212" spans="1:14" ht="12.75">
      <c r="A212" s="19" t="s">
        <v>428</v>
      </c>
      <c r="B212" s="20" t="s">
        <v>429</v>
      </c>
      <c r="C212" s="8" t="s">
        <v>430</v>
      </c>
      <c r="D212" s="21" t="s">
        <v>431</v>
      </c>
      <c r="E212" s="22"/>
      <c r="F212" s="8">
        <v>561</v>
      </c>
      <c r="G212" s="23"/>
      <c r="H212" s="23">
        <v>50</v>
      </c>
      <c r="I212" s="23">
        <v>16</v>
      </c>
      <c r="J212" s="23">
        <v>495</v>
      </c>
      <c r="K212" s="23">
        <v>66</v>
      </c>
      <c r="L212" s="24">
        <f t="shared" si="9"/>
        <v>0.08912655971479501</v>
      </c>
      <c r="M212" s="24">
        <f t="shared" si="10"/>
        <v>0.0285204991087344</v>
      </c>
      <c r="N212" s="25">
        <f t="shared" si="11"/>
        <v>0.11764705882352941</v>
      </c>
    </row>
    <row r="213" spans="1:14" ht="12.75">
      <c r="A213" s="19" t="s">
        <v>428</v>
      </c>
      <c r="B213" s="20" t="s">
        <v>429</v>
      </c>
      <c r="C213" s="8" t="s">
        <v>432</v>
      </c>
      <c r="D213" s="21" t="s">
        <v>433</v>
      </c>
      <c r="E213" s="22"/>
      <c r="F213" s="8">
        <v>292</v>
      </c>
      <c r="G213" s="23"/>
      <c r="H213" s="23">
        <v>55</v>
      </c>
      <c r="I213" s="23">
        <v>28</v>
      </c>
      <c r="J213" s="23">
        <v>207</v>
      </c>
      <c r="K213" s="23">
        <v>83</v>
      </c>
      <c r="L213" s="24">
        <f t="shared" si="9"/>
        <v>0.18835616438356165</v>
      </c>
      <c r="M213" s="24">
        <f t="shared" si="10"/>
        <v>0.0958904109589041</v>
      </c>
      <c r="N213" s="25">
        <f t="shared" si="11"/>
        <v>0.2842465753424658</v>
      </c>
    </row>
    <row r="214" spans="1:18" s="33" customFormat="1" ht="12.75">
      <c r="A214" s="26"/>
      <c r="B214" s="27" t="s">
        <v>31</v>
      </c>
      <c r="C214" s="28"/>
      <c r="D214" s="28"/>
      <c r="E214" s="29"/>
      <c r="F214" s="28">
        <v>853</v>
      </c>
      <c r="G214" s="30">
        <f>SUM(G212:G213)</f>
        <v>0</v>
      </c>
      <c r="H214" s="30">
        <f>SUM(H212:H213)</f>
        <v>105</v>
      </c>
      <c r="I214" s="30">
        <f>SUM(I212:I213)</f>
        <v>44</v>
      </c>
      <c r="J214" s="30">
        <f>SUM(J212:J213)</f>
        <v>702</v>
      </c>
      <c r="K214" s="30">
        <v>149</v>
      </c>
      <c r="L214" s="31">
        <f t="shared" si="9"/>
        <v>0.123094958968347</v>
      </c>
      <c r="M214" s="31">
        <f t="shared" si="10"/>
        <v>0.05158264947245018</v>
      </c>
      <c r="N214" s="32">
        <f t="shared" si="11"/>
        <v>0.1746776084407972</v>
      </c>
      <c r="O214" s="17"/>
      <c r="P214" s="17"/>
      <c r="Q214" s="8"/>
      <c r="R214" s="8"/>
    </row>
    <row r="215" spans="1:14" ht="12.75">
      <c r="A215" s="19" t="s">
        <v>434</v>
      </c>
      <c r="B215" s="20" t="s">
        <v>435</v>
      </c>
      <c r="C215" s="8" t="s">
        <v>436</v>
      </c>
      <c r="D215" s="21" t="s">
        <v>437</v>
      </c>
      <c r="E215" s="22"/>
      <c r="F215" s="8">
        <v>318</v>
      </c>
      <c r="G215" s="23"/>
      <c r="H215" s="23">
        <v>75</v>
      </c>
      <c r="I215" s="23">
        <v>43</v>
      </c>
      <c r="J215" s="23">
        <v>181</v>
      </c>
      <c r="K215" s="23">
        <v>118</v>
      </c>
      <c r="L215" s="24">
        <f t="shared" si="9"/>
        <v>0.2358490566037736</v>
      </c>
      <c r="M215" s="24">
        <f t="shared" si="10"/>
        <v>0.13522012578616352</v>
      </c>
      <c r="N215" s="25">
        <f t="shared" si="11"/>
        <v>0.3710691823899371</v>
      </c>
    </row>
    <row r="216" spans="1:14" ht="12.75">
      <c r="A216" s="19" t="s">
        <v>434</v>
      </c>
      <c r="B216" s="20" t="s">
        <v>435</v>
      </c>
      <c r="C216" s="8" t="s">
        <v>438</v>
      </c>
      <c r="D216" s="21" t="s">
        <v>439</v>
      </c>
      <c r="E216" s="22"/>
      <c r="F216" s="8">
        <v>116</v>
      </c>
      <c r="G216" s="23"/>
      <c r="H216" s="23">
        <v>54</v>
      </c>
      <c r="I216" s="23">
        <v>19</v>
      </c>
      <c r="J216" s="23">
        <v>43</v>
      </c>
      <c r="K216" s="23">
        <v>73</v>
      </c>
      <c r="L216" s="24">
        <f t="shared" si="9"/>
        <v>0.46551724137931033</v>
      </c>
      <c r="M216" s="24">
        <f t="shared" si="10"/>
        <v>0.16379310344827586</v>
      </c>
      <c r="N216" s="25">
        <f t="shared" si="11"/>
        <v>0.6293103448275862</v>
      </c>
    </row>
    <row r="217" spans="1:18" s="33" customFormat="1" ht="12.75">
      <c r="A217" s="26"/>
      <c r="B217" s="27" t="s">
        <v>31</v>
      </c>
      <c r="C217" s="28"/>
      <c r="D217" s="28"/>
      <c r="E217" s="29"/>
      <c r="F217" s="28">
        <v>434</v>
      </c>
      <c r="G217" s="30">
        <f>SUM(G215:G216)</f>
        <v>0</v>
      </c>
      <c r="H217" s="30">
        <f>SUM(H215:H216)</f>
        <v>129</v>
      </c>
      <c r="I217" s="30">
        <f>SUM(I215:I216)</f>
        <v>62</v>
      </c>
      <c r="J217" s="30">
        <f>SUM(J215:J216)</f>
        <v>224</v>
      </c>
      <c r="K217" s="30">
        <v>191</v>
      </c>
      <c r="L217" s="31">
        <f t="shared" si="9"/>
        <v>0.29723502304147464</v>
      </c>
      <c r="M217" s="31">
        <f t="shared" si="10"/>
        <v>0.14285714285714285</v>
      </c>
      <c r="N217" s="32">
        <f t="shared" si="11"/>
        <v>0.4400921658986175</v>
      </c>
      <c r="O217" s="17"/>
      <c r="P217" s="17"/>
      <c r="Q217" s="8"/>
      <c r="R217" s="8"/>
    </row>
    <row r="218" spans="1:14" ht="12.75">
      <c r="A218" s="19" t="s">
        <v>440</v>
      </c>
      <c r="B218" s="20" t="s">
        <v>441</v>
      </c>
      <c r="C218" s="8" t="s">
        <v>442</v>
      </c>
      <c r="D218" s="21" t="s">
        <v>443</v>
      </c>
      <c r="E218" s="22"/>
      <c r="F218" s="8">
        <v>2909</v>
      </c>
      <c r="G218" s="23"/>
      <c r="H218" s="23">
        <v>486</v>
      </c>
      <c r="I218" s="23">
        <v>127</v>
      </c>
      <c r="J218" s="23">
        <v>2212</v>
      </c>
      <c r="K218" s="23">
        <v>613</v>
      </c>
      <c r="L218" s="24">
        <f t="shared" si="9"/>
        <v>0.16706772086627708</v>
      </c>
      <c r="M218" s="24">
        <f t="shared" si="10"/>
        <v>0.04365761430044689</v>
      </c>
      <c r="N218" s="25">
        <f t="shared" si="11"/>
        <v>0.21072533516672395</v>
      </c>
    </row>
    <row r="219" spans="1:18" s="33" customFormat="1" ht="12" customHeight="1">
      <c r="A219" s="26"/>
      <c r="B219" s="27" t="s">
        <v>31</v>
      </c>
      <c r="C219" s="28"/>
      <c r="D219" s="28"/>
      <c r="E219" s="29"/>
      <c r="F219" s="28">
        <v>2909</v>
      </c>
      <c r="G219" s="30">
        <f>SUM(G218)</f>
        <v>0</v>
      </c>
      <c r="H219" s="30">
        <f>SUM(H218)</f>
        <v>486</v>
      </c>
      <c r="I219" s="30">
        <f>SUM(I218)</f>
        <v>127</v>
      </c>
      <c r="J219" s="30">
        <f>SUM(J218)</f>
        <v>2212</v>
      </c>
      <c r="K219" s="30">
        <v>613</v>
      </c>
      <c r="L219" s="31">
        <f t="shared" si="9"/>
        <v>0.16706772086627708</v>
      </c>
      <c r="M219" s="31">
        <f t="shared" si="10"/>
        <v>0.04365761430044689</v>
      </c>
      <c r="N219" s="32">
        <f t="shared" si="11"/>
        <v>0.21072533516672395</v>
      </c>
      <c r="O219" s="17"/>
      <c r="P219" s="17"/>
      <c r="Q219" s="8"/>
      <c r="R219" s="8"/>
    </row>
    <row r="220" spans="1:14" ht="12.75">
      <c r="A220" s="19" t="s">
        <v>444</v>
      </c>
      <c r="B220" s="20" t="s">
        <v>445</v>
      </c>
      <c r="C220" s="8" t="s">
        <v>446</v>
      </c>
      <c r="D220" s="21" t="s">
        <v>447</v>
      </c>
      <c r="E220" s="22"/>
      <c r="F220" s="8">
        <v>596</v>
      </c>
      <c r="G220" s="23"/>
      <c r="H220" s="23">
        <v>205</v>
      </c>
      <c r="I220" s="23">
        <v>56</v>
      </c>
      <c r="J220" s="23">
        <v>308</v>
      </c>
      <c r="K220" s="23">
        <v>261</v>
      </c>
      <c r="L220" s="24">
        <f t="shared" si="9"/>
        <v>0.34395973154362414</v>
      </c>
      <c r="M220" s="24">
        <f t="shared" si="10"/>
        <v>0.09395973154362416</v>
      </c>
      <c r="N220" s="25">
        <f t="shared" si="11"/>
        <v>0.43791946308724833</v>
      </c>
    </row>
    <row r="221" spans="1:14" ht="12.75">
      <c r="A221" s="19" t="s">
        <v>444</v>
      </c>
      <c r="B221" s="20" t="s">
        <v>445</v>
      </c>
      <c r="C221" s="8" t="s">
        <v>448</v>
      </c>
      <c r="D221" s="21" t="s">
        <v>449</v>
      </c>
      <c r="E221" s="22"/>
      <c r="F221" s="8">
        <v>3101</v>
      </c>
      <c r="G221" s="23"/>
      <c r="H221" s="23">
        <v>314</v>
      </c>
      <c r="I221" s="23">
        <v>139</v>
      </c>
      <c r="J221" s="23">
        <v>2611</v>
      </c>
      <c r="K221" s="23">
        <v>453</v>
      </c>
      <c r="L221" s="24">
        <f t="shared" si="9"/>
        <v>0.10125765881973557</v>
      </c>
      <c r="M221" s="24">
        <f t="shared" si="10"/>
        <v>0.04482425024185747</v>
      </c>
      <c r="N221" s="25">
        <f t="shared" si="11"/>
        <v>0.14608190906159305</v>
      </c>
    </row>
    <row r="222" spans="1:18" s="33" customFormat="1" ht="12.75">
      <c r="A222" s="26"/>
      <c r="B222" s="27" t="s">
        <v>31</v>
      </c>
      <c r="C222" s="28"/>
      <c r="D222" s="28"/>
      <c r="E222" s="29"/>
      <c r="F222" s="28">
        <v>3697</v>
      </c>
      <c r="G222" s="30">
        <f>SUM(G220:G221)</f>
        <v>0</v>
      </c>
      <c r="H222" s="30">
        <f>SUM(H220:H221)</f>
        <v>519</v>
      </c>
      <c r="I222" s="30">
        <f>SUM(I220:I221)</f>
        <v>195</v>
      </c>
      <c r="J222" s="30">
        <f>SUM(J220:J221)</f>
        <v>2919</v>
      </c>
      <c r="K222" s="30">
        <v>714</v>
      </c>
      <c r="L222" s="31">
        <f t="shared" si="9"/>
        <v>0.14038409521233433</v>
      </c>
      <c r="M222" s="31">
        <f t="shared" si="10"/>
        <v>0.05274546929943197</v>
      </c>
      <c r="N222" s="32">
        <f t="shared" si="11"/>
        <v>0.1931295645117663</v>
      </c>
      <c r="O222" s="17"/>
      <c r="P222" s="17"/>
      <c r="Q222" s="8"/>
      <c r="R222" s="8"/>
    </row>
    <row r="223" spans="1:14" ht="12.75">
      <c r="A223" s="19" t="s">
        <v>450</v>
      </c>
      <c r="B223" s="20" t="s">
        <v>451</v>
      </c>
      <c r="C223" s="8" t="s">
        <v>452</v>
      </c>
      <c r="D223" s="21" t="s">
        <v>453</v>
      </c>
      <c r="E223" s="22"/>
      <c r="F223" s="8">
        <v>423</v>
      </c>
      <c r="G223" s="23"/>
      <c r="H223" s="23">
        <v>117</v>
      </c>
      <c r="I223" s="23">
        <v>59</v>
      </c>
      <c r="J223" s="23">
        <v>246</v>
      </c>
      <c r="K223" s="23">
        <v>176</v>
      </c>
      <c r="L223" s="24">
        <f t="shared" si="9"/>
        <v>0.2765957446808511</v>
      </c>
      <c r="M223" s="24">
        <f t="shared" si="10"/>
        <v>0.13947990543735225</v>
      </c>
      <c r="N223" s="25">
        <f t="shared" si="11"/>
        <v>0.4160756501182033</v>
      </c>
    </row>
    <row r="224" spans="1:14" ht="12.75">
      <c r="A224" s="19" t="s">
        <v>450</v>
      </c>
      <c r="B224" s="20" t="s">
        <v>451</v>
      </c>
      <c r="C224" s="8" t="s">
        <v>454</v>
      </c>
      <c r="D224" s="21" t="s">
        <v>455</v>
      </c>
      <c r="E224" s="22"/>
      <c r="F224" s="8">
        <v>98</v>
      </c>
      <c r="G224" s="23"/>
      <c r="H224" s="23">
        <v>26</v>
      </c>
      <c r="I224" s="23">
        <v>11</v>
      </c>
      <c r="J224" s="23">
        <v>59</v>
      </c>
      <c r="K224" s="23">
        <v>37</v>
      </c>
      <c r="L224" s="24">
        <f t="shared" si="9"/>
        <v>0.2653061224489796</v>
      </c>
      <c r="M224" s="24">
        <f t="shared" si="10"/>
        <v>0.11224489795918367</v>
      </c>
      <c r="N224" s="25">
        <f t="shared" si="11"/>
        <v>0.37755102040816324</v>
      </c>
    </row>
    <row r="225" spans="1:14" ht="12.75">
      <c r="A225" s="19" t="s">
        <v>450</v>
      </c>
      <c r="B225" s="20" t="s">
        <v>451</v>
      </c>
      <c r="C225" s="8" t="s">
        <v>456</v>
      </c>
      <c r="D225" s="21" t="s">
        <v>457</v>
      </c>
      <c r="E225" s="22"/>
      <c r="F225" s="8">
        <v>189</v>
      </c>
      <c r="G225" s="23"/>
      <c r="H225" s="23">
        <v>39</v>
      </c>
      <c r="I225" s="23">
        <v>17</v>
      </c>
      <c r="J225" s="23">
        <v>129</v>
      </c>
      <c r="K225" s="23">
        <v>56</v>
      </c>
      <c r="L225" s="24">
        <f t="shared" si="9"/>
        <v>0.20634920634920634</v>
      </c>
      <c r="M225" s="24">
        <f t="shared" si="10"/>
        <v>0.08994708994708994</v>
      </c>
      <c r="N225" s="25">
        <f t="shared" si="11"/>
        <v>0.2962962962962963</v>
      </c>
    </row>
    <row r="226" spans="1:14" ht="12.75">
      <c r="A226" s="19" t="s">
        <v>450</v>
      </c>
      <c r="B226" s="20" t="s">
        <v>451</v>
      </c>
      <c r="C226" s="8" t="s">
        <v>458</v>
      </c>
      <c r="D226" s="21" t="s">
        <v>459</v>
      </c>
      <c r="E226" s="22"/>
      <c r="F226" s="8">
        <v>109</v>
      </c>
      <c r="G226" s="23"/>
      <c r="H226" s="23">
        <v>22</v>
      </c>
      <c r="I226" s="23">
        <v>16</v>
      </c>
      <c r="J226" s="23">
        <v>71</v>
      </c>
      <c r="K226" s="23">
        <v>38</v>
      </c>
      <c r="L226" s="24">
        <f t="shared" si="9"/>
        <v>0.2018348623853211</v>
      </c>
      <c r="M226" s="24">
        <f t="shared" si="10"/>
        <v>0.14678899082568808</v>
      </c>
      <c r="N226" s="25">
        <f t="shared" si="11"/>
        <v>0.3486238532110092</v>
      </c>
    </row>
    <row r="227" spans="1:14" ht="12.75">
      <c r="A227" s="19" t="s">
        <v>450</v>
      </c>
      <c r="B227" s="20" t="s">
        <v>451</v>
      </c>
      <c r="C227" s="8" t="s">
        <v>460</v>
      </c>
      <c r="D227" s="21" t="s">
        <v>461</v>
      </c>
      <c r="E227" s="22"/>
      <c r="F227" s="8">
        <v>119</v>
      </c>
      <c r="G227" s="23"/>
      <c r="H227" s="23">
        <v>28</v>
      </c>
      <c r="I227" s="23">
        <v>24</v>
      </c>
      <c r="J227" s="23">
        <v>58</v>
      </c>
      <c r="K227" s="23">
        <v>52</v>
      </c>
      <c r="L227" s="24">
        <f t="shared" si="9"/>
        <v>0.23529411764705882</v>
      </c>
      <c r="M227" s="24">
        <f t="shared" si="10"/>
        <v>0.20168067226890757</v>
      </c>
      <c r="N227" s="25">
        <f t="shared" si="11"/>
        <v>0.4369747899159664</v>
      </c>
    </row>
    <row r="228" spans="1:18" s="33" customFormat="1" ht="12.75">
      <c r="A228" s="26"/>
      <c r="B228" s="27" t="s">
        <v>31</v>
      </c>
      <c r="C228" s="28"/>
      <c r="D228" s="28"/>
      <c r="E228" s="29"/>
      <c r="F228" s="28">
        <v>938</v>
      </c>
      <c r="G228" s="30">
        <f>SUM(G223:G227)</f>
        <v>0</v>
      </c>
      <c r="H228" s="30">
        <f>SUM(H223:H227)</f>
        <v>232</v>
      </c>
      <c r="I228" s="30">
        <f>SUM(I223:I227)</f>
        <v>127</v>
      </c>
      <c r="J228" s="30">
        <f>SUM(J223:J227)</f>
        <v>563</v>
      </c>
      <c r="K228" s="30">
        <v>359</v>
      </c>
      <c r="L228" s="31">
        <f t="shared" si="9"/>
        <v>0.24733475479744135</v>
      </c>
      <c r="M228" s="31">
        <f t="shared" si="10"/>
        <v>0.13539445628997868</v>
      </c>
      <c r="N228" s="32">
        <f t="shared" si="11"/>
        <v>0.38272921108742003</v>
      </c>
      <c r="O228" s="17"/>
      <c r="P228" s="17"/>
      <c r="Q228" s="8"/>
      <c r="R228" s="8"/>
    </row>
    <row r="229" spans="1:14" ht="12.75">
      <c r="A229" s="19" t="s">
        <v>462</v>
      </c>
      <c r="B229" s="20" t="s">
        <v>463</v>
      </c>
      <c r="C229" s="8" t="s">
        <v>464</v>
      </c>
      <c r="D229" s="21" t="s">
        <v>465</v>
      </c>
      <c r="E229" s="22"/>
      <c r="F229" s="8">
        <v>2021</v>
      </c>
      <c r="G229" s="23"/>
      <c r="H229" s="23">
        <v>764</v>
      </c>
      <c r="I229" s="23">
        <v>160</v>
      </c>
      <c r="J229" s="23">
        <v>1074</v>
      </c>
      <c r="K229" s="23">
        <v>924</v>
      </c>
      <c r="L229" s="24">
        <f t="shared" si="9"/>
        <v>0.37803067788223654</v>
      </c>
      <c r="M229" s="24">
        <f t="shared" si="10"/>
        <v>0.07916872835230084</v>
      </c>
      <c r="N229" s="25">
        <f t="shared" si="11"/>
        <v>0.45719940623453736</v>
      </c>
    </row>
    <row r="230" spans="1:14" ht="12.75">
      <c r="A230" s="19" t="s">
        <v>462</v>
      </c>
      <c r="B230" s="20" t="s">
        <v>463</v>
      </c>
      <c r="C230" s="8" t="s">
        <v>466</v>
      </c>
      <c r="D230" s="21" t="s">
        <v>467</v>
      </c>
      <c r="E230" s="22"/>
      <c r="F230" s="8">
        <v>1593</v>
      </c>
      <c r="G230" s="23"/>
      <c r="H230" s="23">
        <v>266</v>
      </c>
      <c r="I230" s="23">
        <v>95</v>
      </c>
      <c r="J230" s="23">
        <v>1232</v>
      </c>
      <c r="K230" s="23">
        <v>361</v>
      </c>
      <c r="L230" s="24">
        <f t="shared" si="9"/>
        <v>0.1669805398618958</v>
      </c>
      <c r="M230" s="24">
        <f t="shared" si="10"/>
        <v>0.05963590709353421</v>
      </c>
      <c r="N230" s="25">
        <f t="shared" si="11"/>
        <v>0.22661644695543</v>
      </c>
    </row>
    <row r="231" spans="1:14" ht="12.75">
      <c r="A231" s="19" t="s">
        <v>462</v>
      </c>
      <c r="B231" s="20" t="s">
        <v>463</v>
      </c>
      <c r="C231" s="8" t="s">
        <v>468</v>
      </c>
      <c r="D231" s="21" t="s">
        <v>469</v>
      </c>
      <c r="E231" s="22"/>
      <c r="F231" s="8">
        <v>1936</v>
      </c>
      <c r="G231" s="23"/>
      <c r="H231" s="23">
        <v>570</v>
      </c>
      <c r="I231" s="23">
        <v>195</v>
      </c>
      <c r="J231" s="23">
        <v>1146</v>
      </c>
      <c r="K231" s="23">
        <v>765</v>
      </c>
      <c r="L231" s="24">
        <f t="shared" si="9"/>
        <v>0.2944214876033058</v>
      </c>
      <c r="M231" s="24">
        <f t="shared" si="10"/>
        <v>0.10072314049586777</v>
      </c>
      <c r="N231" s="25">
        <f t="shared" si="11"/>
        <v>0.39514462809917356</v>
      </c>
    </row>
    <row r="232" spans="1:14" ht="12.75">
      <c r="A232" s="19" t="s">
        <v>462</v>
      </c>
      <c r="B232" s="20" t="s">
        <v>463</v>
      </c>
      <c r="C232" s="8" t="s">
        <v>470</v>
      </c>
      <c r="D232" s="21" t="s">
        <v>471</v>
      </c>
      <c r="E232" s="22"/>
      <c r="F232" s="8">
        <v>3152</v>
      </c>
      <c r="G232" s="23"/>
      <c r="H232" s="23">
        <v>278</v>
      </c>
      <c r="I232" s="23">
        <v>113</v>
      </c>
      <c r="J232" s="23">
        <v>2755</v>
      </c>
      <c r="K232" s="23">
        <v>391</v>
      </c>
      <c r="L232" s="24">
        <f t="shared" si="9"/>
        <v>0.08819796954314721</v>
      </c>
      <c r="M232" s="24">
        <f t="shared" si="10"/>
        <v>0.0358502538071066</v>
      </c>
      <c r="N232" s="25">
        <f t="shared" si="11"/>
        <v>0.12404822335025381</v>
      </c>
    </row>
    <row r="233" spans="1:14" ht="12.75">
      <c r="A233" s="19" t="s">
        <v>462</v>
      </c>
      <c r="B233" s="20" t="s">
        <v>463</v>
      </c>
      <c r="C233" s="8" t="s">
        <v>472</v>
      </c>
      <c r="D233" s="21" t="s">
        <v>473</v>
      </c>
      <c r="E233" s="22"/>
      <c r="F233" s="8">
        <v>2368</v>
      </c>
      <c r="G233" s="23"/>
      <c r="H233" s="23">
        <v>462</v>
      </c>
      <c r="I233" s="23">
        <v>195</v>
      </c>
      <c r="J233" s="23">
        <v>1710</v>
      </c>
      <c r="K233" s="23">
        <v>657</v>
      </c>
      <c r="L233" s="24">
        <f t="shared" si="9"/>
        <v>0.19510135135135134</v>
      </c>
      <c r="M233" s="24">
        <f t="shared" si="10"/>
        <v>0.08234797297297297</v>
      </c>
      <c r="N233" s="25">
        <f t="shared" si="11"/>
        <v>0.27744932432432434</v>
      </c>
    </row>
    <row r="234" spans="1:14" ht="12.75">
      <c r="A234" s="19" t="s">
        <v>462</v>
      </c>
      <c r="B234" s="20" t="s">
        <v>463</v>
      </c>
      <c r="C234" s="8" t="s">
        <v>474</v>
      </c>
      <c r="D234" s="21" t="s">
        <v>475</v>
      </c>
      <c r="E234" s="22"/>
      <c r="F234" s="8">
        <v>17985</v>
      </c>
      <c r="G234" s="23"/>
      <c r="H234" s="23">
        <v>7370</v>
      </c>
      <c r="I234" s="23">
        <v>1463</v>
      </c>
      <c r="J234" s="23">
        <v>9080</v>
      </c>
      <c r="K234" s="23">
        <v>8833</v>
      </c>
      <c r="L234" s="24">
        <f t="shared" si="9"/>
        <v>0.40978593272171254</v>
      </c>
      <c r="M234" s="24">
        <f t="shared" si="10"/>
        <v>0.08134556574923547</v>
      </c>
      <c r="N234" s="25">
        <f t="shared" si="11"/>
        <v>0.491131498470948</v>
      </c>
    </row>
    <row r="235" spans="1:14" ht="12.75">
      <c r="A235" s="19" t="s">
        <v>462</v>
      </c>
      <c r="B235" s="20" t="s">
        <v>463</v>
      </c>
      <c r="C235" s="8" t="s">
        <v>476</v>
      </c>
      <c r="D235" s="21" t="s">
        <v>477</v>
      </c>
      <c r="E235" s="22"/>
      <c r="F235" s="8">
        <v>1141</v>
      </c>
      <c r="G235" s="23"/>
      <c r="H235" s="23">
        <v>313</v>
      </c>
      <c r="I235" s="23">
        <v>119</v>
      </c>
      <c r="J235" s="23">
        <v>708</v>
      </c>
      <c r="K235" s="23">
        <v>432</v>
      </c>
      <c r="L235" s="24">
        <f t="shared" si="9"/>
        <v>0.2743207712532866</v>
      </c>
      <c r="M235" s="24">
        <f t="shared" si="10"/>
        <v>0.10429447852760736</v>
      </c>
      <c r="N235" s="25">
        <f t="shared" si="11"/>
        <v>0.37861524978089395</v>
      </c>
    </row>
    <row r="236" spans="1:14" ht="12.75">
      <c r="A236" s="19" t="s">
        <v>462</v>
      </c>
      <c r="B236" s="20" t="s">
        <v>463</v>
      </c>
      <c r="C236" s="8" t="s">
        <v>478</v>
      </c>
      <c r="D236" s="21" t="s">
        <v>479</v>
      </c>
      <c r="E236" s="22"/>
      <c r="F236" s="8">
        <v>2565</v>
      </c>
      <c r="G236" s="23"/>
      <c r="H236" s="23">
        <v>1236</v>
      </c>
      <c r="I236" s="23">
        <v>189</v>
      </c>
      <c r="J236" s="23">
        <v>1064</v>
      </c>
      <c r="K236" s="23">
        <v>1425</v>
      </c>
      <c r="L236" s="24">
        <f t="shared" si="9"/>
        <v>0.4818713450292398</v>
      </c>
      <c r="M236" s="24">
        <f t="shared" si="10"/>
        <v>0.07368421052631578</v>
      </c>
      <c r="N236" s="25">
        <f t="shared" si="11"/>
        <v>0.5555555555555556</v>
      </c>
    </row>
    <row r="237" spans="1:14" ht="12.75">
      <c r="A237" s="19" t="s">
        <v>462</v>
      </c>
      <c r="B237" s="20" t="s">
        <v>463</v>
      </c>
      <c r="C237" s="8" t="s">
        <v>480</v>
      </c>
      <c r="D237" s="21" t="s">
        <v>481</v>
      </c>
      <c r="E237" s="22"/>
      <c r="F237" s="8">
        <v>870</v>
      </c>
      <c r="G237" s="23"/>
      <c r="H237" s="23">
        <v>305</v>
      </c>
      <c r="I237" s="23">
        <v>75</v>
      </c>
      <c r="J237" s="23">
        <v>490</v>
      </c>
      <c r="K237" s="23">
        <v>380</v>
      </c>
      <c r="L237" s="24">
        <f t="shared" si="9"/>
        <v>0.3505747126436782</v>
      </c>
      <c r="M237" s="24">
        <f t="shared" si="10"/>
        <v>0.08620689655172414</v>
      </c>
      <c r="N237" s="25">
        <f t="shared" si="11"/>
        <v>0.4367816091954023</v>
      </c>
    </row>
    <row r="238" spans="1:14" ht="12.75">
      <c r="A238" s="19" t="s">
        <v>462</v>
      </c>
      <c r="B238" s="20" t="s">
        <v>463</v>
      </c>
      <c r="C238" s="8" t="s">
        <v>482</v>
      </c>
      <c r="D238" s="21" t="s">
        <v>483</v>
      </c>
      <c r="E238" s="22"/>
      <c r="F238" s="8">
        <v>141</v>
      </c>
      <c r="G238" s="23"/>
      <c r="H238" s="23">
        <v>44</v>
      </c>
      <c r="I238" s="23">
        <v>4</v>
      </c>
      <c r="J238" s="23">
        <v>93</v>
      </c>
      <c r="K238" s="23">
        <v>48</v>
      </c>
      <c r="L238" s="24">
        <f t="shared" si="9"/>
        <v>0.3120567375886525</v>
      </c>
      <c r="M238" s="24">
        <f t="shared" si="10"/>
        <v>0.028368794326241134</v>
      </c>
      <c r="N238" s="25">
        <f t="shared" si="11"/>
        <v>0.3404255319148936</v>
      </c>
    </row>
    <row r="239" spans="1:14" ht="12.75">
      <c r="A239" s="19" t="s">
        <v>462</v>
      </c>
      <c r="B239" s="20" t="s">
        <v>463</v>
      </c>
      <c r="C239" s="8" t="s">
        <v>484</v>
      </c>
      <c r="D239" s="21" t="s">
        <v>485</v>
      </c>
      <c r="E239" s="22"/>
      <c r="F239" s="8">
        <v>138</v>
      </c>
      <c r="G239" s="23"/>
      <c r="H239" s="23">
        <v>34</v>
      </c>
      <c r="I239" s="23">
        <v>5</v>
      </c>
      <c r="J239" s="23">
        <v>97</v>
      </c>
      <c r="K239" s="23">
        <v>39</v>
      </c>
      <c r="L239" s="24">
        <f t="shared" si="9"/>
        <v>0.2463768115942029</v>
      </c>
      <c r="M239" s="24">
        <f t="shared" si="10"/>
        <v>0.036231884057971016</v>
      </c>
      <c r="N239" s="25">
        <f t="shared" si="11"/>
        <v>0.2826086956521739</v>
      </c>
    </row>
    <row r="240" spans="1:14" ht="12.75">
      <c r="A240" s="19" t="s">
        <v>462</v>
      </c>
      <c r="B240" s="20" t="s">
        <v>463</v>
      </c>
      <c r="C240" s="8" t="s">
        <v>486</v>
      </c>
      <c r="D240" s="21" t="s">
        <v>487</v>
      </c>
      <c r="E240" s="22"/>
      <c r="F240" s="8">
        <v>122</v>
      </c>
      <c r="G240" s="23"/>
      <c r="H240" s="23">
        <v>36</v>
      </c>
      <c r="I240" s="23">
        <v>12</v>
      </c>
      <c r="J240" s="23">
        <v>74</v>
      </c>
      <c r="K240" s="23">
        <v>48</v>
      </c>
      <c r="L240" s="24">
        <f t="shared" si="9"/>
        <v>0.29508196721311475</v>
      </c>
      <c r="M240" s="24">
        <f t="shared" si="10"/>
        <v>0.09836065573770492</v>
      </c>
      <c r="N240" s="25">
        <f t="shared" si="11"/>
        <v>0.39344262295081966</v>
      </c>
    </row>
    <row r="241" spans="1:18" s="33" customFormat="1" ht="12.75">
      <c r="A241" s="26"/>
      <c r="B241" s="27" t="s">
        <v>31</v>
      </c>
      <c r="C241" s="28"/>
      <c r="D241" s="28"/>
      <c r="E241" s="29"/>
      <c r="F241" s="28">
        <v>34032</v>
      </c>
      <c r="G241" s="30">
        <f>SUM(G229:G240)</f>
        <v>0</v>
      </c>
      <c r="H241" s="30">
        <f>SUM(H229:H240)</f>
        <v>11678</v>
      </c>
      <c r="I241" s="30">
        <f>SUM(I229:I240)</f>
        <v>2625</v>
      </c>
      <c r="J241" s="30">
        <f>SUM(J229:J240)</f>
        <v>19523</v>
      </c>
      <c r="K241" s="30">
        <v>14303</v>
      </c>
      <c r="L241" s="31">
        <f t="shared" si="9"/>
        <v>0.34314762576398683</v>
      </c>
      <c r="M241" s="31">
        <f t="shared" si="10"/>
        <v>0.07713328631875882</v>
      </c>
      <c r="N241" s="32">
        <f t="shared" si="11"/>
        <v>0.42028091208274565</v>
      </c>
      <c r="O241" s="17"/>
      <c r="P241" s="17"/>
      <c r="Q241" s="8"/>
      <c r="R241" s="8"/>
    </row>
    <row r="242" spans="1:14" ht="12.75">
      <c r="A242" s="19" t="s">
        <v>488</v>
      </c>
      <c r="B242" s="20" t="s">
        <v>489</v>
      </c>
      <c r="C242" s="8" t="s">
        <v>490</v>
      </c>
      <c r="D242" s="21" t="s">
        <v>491</v>
      </c>
      <c r="E242" s="22"/>
      <c r="F242" s="8">
        <v>928</v>
      </c>
      <c r="G242" s="23"/>
      <c r="H242" s="23">
        <v>382</v>
      </c>
      <c r="I242" s="23">
        <v>102</v>
      </c>
      <c r="J242" s="23">
        <v>423</v>
      </c>
      <c r="K242" s="23">
        <v>484</v>
      </c>
      <c r="L242" s="24">
        <f t="shared" si="9"/>
        <v>0.41163793103448276</v>
      </c>
      <c r="M242" s="24">
        <f t="shared" si="10"/>
        <v>0.10991379310344827</v>
      </c>
      <c r="N242" s="25">
        <f t="shared" si="11"/>
        <v>0.521551724137931</v>
      </c>
    </row>
    <row r="243" spans="1:14" ht="12.75">
      <c r="A243" s="19" t="s">
        <v>488</v>
      </c>
      <c r="B243" s="20" t="s">
        <v>489</v>
      </c>
      <c r="C243" s="8" t="s">
        <v>492</v>
      </c>
      <c r="D243" s="21" t="s">
        <v>493</v>
      </c>
      <c r="E243" s="22"/>
      <c r="F243" s="8">
        <v>701</v>
      </c>
      <c r="G243" s="23"/>
      <c r="H243" s="23">
        <v>247</v>
      </c>
      <c r="I243" s="23">
        <v>96</v>
      </c>
      <c r="J243" s="23">
        <v>343</v>
      </c>
      <c r="K243" s="23">
        <v>343</v>
      </c>
      <c r="L243" s="24">
        <f t="shared" si="9"/>
        <v>0.35235378031383735</v>
      </c>
      <c r="M243" s="24">
        <f t="shared" si="10"/>
        <v>0.1369472182596291</v>
      </c>
      <c r="N243" s="25">
        <f t="shared" si="11"/>
        <v>0.4893009985734665</v>
      </c>
    </row>
    <row r="244" spans="1:14" ht="12.75">
      <c r="A244" s="19" t="s">
        <v>488</v>
      </c>
      <c r="B244" s="20" t="s">
        <v>489</v>
      </c>
      <c r="C244" s="8" t="s">
        <v>494</v>
      </c>
      <c r="D244" s="21" t="s">
        <v>495</v>
      </c>
      <c r="E244" s="22"/>
      <c r="F244" s="8">
        <v>148</v>
      </c>
      <c r="G244" s="23"/>
      <c r="H244" s="23">
        <v>60</v>
      </c>
      <c r="I244" s="23">
        <v>20</v>
      </c>
      <c r="J244" s="23">
        <v>57</v>
      </c>
      <c r="K244" s="23">
        <v>80</v>
      </c>
      <c r="L244" s="24">
        <f t="shared" si="9"/>
        <v>0.40540540540540543</v>
      </c>
      <c r="M244" s="24">
        <f t="shared" si="10"/>
        <v>0.13513513513513514</v>
      </c>
      <c r="N244" s="25">
        <f t="shared" si="11"/>
        <v>0.5405405405405406</v>
      </c>
    </row>
    <row r="245" spans="1:14" ht="12.75">
      <c r="A245" s="19" t="s">
        <v>488</v>
      </c>
      <c r="B245" s="20" t="s">
        <v>489</v>
      </c>
      <c r="C245" s="8" t="s">
        <v>496</v>
      </c>
      <c r="D245" s="21" t="s">
        <v>497</v>
      </c>
      <c r="E245" s="22"/>
      <c r="F245" s="8">
        <v>92</v>
      </c>
      <c r="G245" s="23"/>
      <c r="H245" s="23">
        <v>27</v>
      </c>
      <c r="I245" s="23">
        <v>16</v>
      </c>
      <c r="J245" s="23">
        <v>49</v>
      </c>
      <c r="K245" s="23">
        <v>43</v>
      </c>
      <c r="L245" s="24">
        <f t="shared" si="9"/>
        <v>0.29347826086956524</v>
      </c>
      <c r="M245" s="24">
        <f t="shared" si="10"/>
        <v>0.17391304347826086</v>
      </c>
      <c r="N245" s="25">
        <f t="shared" si="11"/>
        <v>0.4673913043478261</v>
      </c>
    </row>
    <row r="246" spans="1:18" s="33" customFormat="1" ht="12.75">
      <c r="A246" s="26"/>
      <c r="B246" s="27" t="s">
        <v>31</v>
      </c>
      <c r="C246" s="28"/>
      <c r="D246" s="38"/>
      <c r="E246" s="38"/>
      <c r="F246" s="28">
        <v>1869</v>
      </c>
      <c r="G246" s="44">
        <f>SUM(G242:G245)</f>
        <v>0</v>
      </c>
      <c r="H246" s="44">
        <f>SUM(H242:H245)</f>
        <v>716</v>
      </c>
      <c r="I246" s="44">
        <f>SUM(I242:I245)</f>
        <v>234</v>
      </c>
      <c r="J246" s="44">
        <f>SUM(J242:J245)</f>
        <v>872</v>
      </c>
      <c r="K246" s="44">
        <v>950</v>
      </c>
      <c r="L246" s="31">
        <f t="shared" si="9"/>
        <v>0.38309256286784377</v>
      </c>
      <c r="M246" s="31">
        <f t="shared" si="10"/>
        <v>0.12520064205457465</v>
      </c>
      <c r="N246" s="32">
        <f t="shared" si="11"/>
        <v>0.5082932049224184</v>
      </c>
      <c r="O246" s="17"/>
      <c r="P246" s="17"/>
      <c r="Q246" s="8"/>
      <c r="R246" s="8"/>
    </row>
    <row r="247" spans="1:14" ht="12.75">
      <c r="A247" s="60"/>
      <c r="B247" s="62" t="s">
        <v>511</v>
      </c>
      <c r="C247" s="8" t="s">
        <v>504</v>
      </c>
      <c r="D247" s="21" t="s">
        <v>505</v>
      </c>
      <c r="E247" s="17"/>
      <c r="F247" s="8">
        <v>131</v>
      </c>
      <c r="G247" s="61">
        <v>0</v>
      </c>
      <c r="H247" s="61">
        <v>0</v>
      </c>
      <c r="I247" s="61">
        <v>0</v>
      </c>
      <c r="J247" s="61">
        <v>0</v>
      </c>
      <c r="K247" s="61">
        <v>0</v>
      </c>
      <c r="L247" s="24">
        <f t="shared" si="9"/>
        <v>0</v>
      </c>
      <c r="M247" s="24">
        <f t="shared" si="10"/>
        <v>0</v>
      </c>
      <c r="N247" s="25">
        <f t="shared" si="11"/>
        <v>0</v>
      </c>
    </row>
    <row r="248" spans="1:18" s="33" customFormat="1" ht="12.75">
      <c r="A248" s="60"/>
      <c r="B248" s="62" t="s">
        <v>511</v>
      </c>
      <c r="C248" s="8" t="s">
        <v>506</v>
      </c>
      <c r="D248" s="21" t="s">
        <v>507</v>
      </c>
      <c r="F248" s="8">
        <v>123</v>
      </c>
      <c r="G248" s="61">
        <v>0</v>
      </c>
      <c r="H248" s="61">
        <v>0</v>
      </c>
      <c r="I248" s="61">
        <v>0</v>
      </c>
      <c r="J248" s="61">
        <v>0</v>
      </c>
      <c r="K248" s="61">
        <v>0</v>
      </c>
      <c r="L248" s="24">
        <f t="shared" si="9"/>
        <v>0</v>
      </c>
      <c r="M248" s="24">
        <f t="shared" si="10"/>
        <v>0</v>
      </c>
      <c r="N248" s="25">
        <f t="shared" si="11"/>
        <v>0</v>
      </c>
      <c r="O248" s="17"/>
      <c r="Q248" s="8"/>
      <c r="R248" s="8"/>
    </row>
    <row r="249" spans="1:14" ht="12.75">
      <c r="A249" s="60"/>
      <c r="B249" s="62" t="s">
        <v>511</v>
      </c>
      <c r="C249" s="8" t="s">
        <v>508</v>
      </c>
      <c r="D249" s="21" t="s">
        <v>509</v>
      </c>
      <c r="E249" s="17"/>
      <c r="F249" s="8">
        <v>334</v>
      </c>
      <c r="G249" s="61">
        <v>0</v>
      </c>
      <c r="H249" s="61">
        <v>0</v>
      </c>
      <c r="I249" s="61">
        <v>0</v>
      </c>
      <c r="J249" s="61">
        <v>0</v>
      </c>
      <c r="K249" s="61">
        <v>0</v>
      </c>
      <c r="L249" s="24">
        <f t="shared" si="9"/>
        <v>0</v>
      </c>
      <c r="M249" s="24">
        <f t="shared" si="10"/>
        <v>0</v>
      </c>
      <c r="N249" s="25">
        <f t="shared" si="11"/>
        <v>0</v>
      </c>
    </row>
    <row r="250" spans="1:18" s="33" customFormat="1" ht="12.75">
      <c r="A250" s="26"/>
      <c r="B250" s="63" t="s">
        <v>510</v>
      </c>
      <c r="C250" s="28"/>
      <c r="D250" s="38"/>
      <c r="E250" s="38"/>
      <c r="F250" s="28">
        <v>588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31">
        <f t="shared" si="9"/>
        <v>0</v>
      </c>
      <c r="M250" s="31">
        <f t="shared" si="10"/>
        <v>0</v>
      </c>
      <c r="N250" s="32">
        <f t="shared" si="11"/>
        <v>0</v>
      </c>
      <c r="O250" s="17"/>
      <c r="Q250" s="8"/>
      <c r="R250" s="8"/>
    </row>
    <row r="251" spans="1:14" ht="12.75">
      <c r="A251" s="9"/>
      <c r="C251" s="11"/>
      <c r="D251" s="15"/>
      <c r="E251" s="15"/>
      <c r="F251" s="45"/>
      <c r="G251" s="45"/>
      <c r="H251" s="45"/>
      <c r="I251" s="45"/>
      <c r="J251" s="45"/>
      <c r="K251" s="45"/>
      <c r="L251" s="24"/>
      <c r="M251" s="24"/>
      <c r="N251" s="25"/>
    </row>
    <row r="252" spans="1:18" ht="12.75">
      <c r="A252" s="46"/>
      <c r="B252" s="29" t="s">
        <v>498</v>
      </c>
      <c r="C252" s="29"/>
      <c r="D252" s="38"/>
      <c r="E252" s="38"/>
      <c r="F252" s="39">
        <f>SUM(F6:F250)/2</f>
        <v>766236</v>
      </c>
      <c r="G252" s="39">
        <f>SUM(G6:G250)/2</f>
        <v>74</v>
      </c>
      <c r="H252" s="39">
        <f>SUM(H6:H250)/2</f>
        <v>193587</v>
      </c>
      <c r="I252" s="39">
        <f>SUM(I6:I250)/2</f>
        <v>48032</v>
      </c>
      <c r="J252" s="39">
        <f>SUM(J6:J250)/2</f>
        <v>512888</v>
      </c>
      <c r="K252" s="39">
        <f>SUM(K6:K250)/2</f>
        <v>241619</v>
      </c>
      <c r="L252" s="31">
        <v>0.25654899871584363</v>
      </c>
      <c r="M252" s="31">
        <v>0.06365386883581749</v>
      </c>
      <c r="N252" s="32">
        <v>0.3202028675516611</v>
      </c>
      <c r="R252" s="59"/>
    </row>
    <row r="253" spans="1:14" ht="12.75">
      <c r="A253" s="9"/>
      <c r="C253" s="11"/>
      <c r="D253" s="15"/>
      <c r="E253" s="15"/>
      <c r="F253" s="45"/>
      <c r="G253" s="45"/>
      <c r="H253" s="45"/>
      <c r="I253" s="45"/>
      <c r="J253" s="45"/>
      <c r="K253" s="45"/>
      <c r="L253" s="24"/>
      <c r="M253" s="24"/>
      <c r="N253" s="25"/>
    </row>
    <row r="254" spans="1:14" ht="12.75">
      <c r="A254" s="46"/>
      <c r="B254" s="29" t="s">
        <v>499</v>
      </c>
      <c r="C254" s="29"/>
      <c r="D254" s="38"/>
      <c r="E254" s="38"/>
      <c r="F254" s="39">
        <v>421</v>
      </c>
      <c r="G254" s="39"/>
      <c r="H254" s="39"/>
      <c r="I254" s="39"/>
      <c r="J254" s="39"/>
      <c r="K254" s="39"/>
      <c r="L254" s="38"/>
      <c r="M254" s="38"/>
      <c r="N254" s="47"/>
    </row>
    <row r="255" spans="1:14" ht="13.5" thickBot="1">
      <c r="A255" s="9"/>
      <c r="C255" s="11"/>
      <c r="D255" s="15"/>
      <c r="E255" s="15"/>
      <c r="F255" s="45"/>
      <c r="G255" s="45"/>
      <c r="H255" s="45"/>
      <c r="I255" s="45"/>
      <c r="J255" s="45"/>
      <c r="K255" s="45"/>
      <c r="L255" s="15"/>
      <c r="M255" s="15"/>
      <c r="N255" s="16"/>
    </row>
    <row r="256" spans="1:14" ht="15" thickBot="1">
      <c r="A256" s="48"/>
      <c r="B256" s="49" t="s">
        <v>500</v>
      </c>
      <c r="C256" s="49"/>
      <c r="D256" s="50"/>
      <c r="E256" s="50"/>
      <c r="F256" s="51">
        <f>F252+F254</f>
        <v>766657</v>
      </c>
      <c r="G256" s="51">
        <v>74</v>
      </c>
      <c r="H256" s="51">
        <v>193587</v>
      </c>
      <c r="I256" s="51">
        <v>48032</v>
      </c>
      <c r="J256" s="51">
        <v>512888</v>
      </c>
      <c r="K256" s="51">
        <v>241619</v>
      </c>
      <c r="L256" s="52">
        <f>H256/F256</f>
        <v>0.2525079664047938</v>
      </c>
      <c r="M256" s="52">
        <f>I256/F256</f>
        <v>0.06265122473283359</v>
      </c>
      <c r="N256" s="53">
        <f>K256/F256</f>
        <v>0.3151591911376274</v>
      </c>
    </row>
    <row r="257" spans="4:14" ht="12.7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2.75">
      <c r="A258" s="37" t="s">
        <v>501</v>
      </c>
      <c r="B258" s="5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2.75">
      <c r="A259" s="37" t="s">
        <v>502</v>
      </c>
      <c r="B259" s="5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2.75">
      <c r="A260" s="20" t="s">
        <v>503</v>
      </c>
      <c r="B260" s="5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4:14" ht="12.7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4:14" ht="12.7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4:14" ht="12.7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4:14" ht="12.7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4:14" ht="12.7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4:14" ht="12.7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4:14" ht="12.7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4:14" ht="12.7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4:14" ht="12.7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4:14" ht="12.7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4:14" ht="12.7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4:14" ht="12.7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4:14" ht="12.7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4:14" ht="12.7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4:14" ht="12.7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4:14" ht="12.7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4:14" ht="12.7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4:14" ht="12.7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4:14" ht="12.7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4:14" ht="12.7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4:14" ht="12.7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4:14" ht="12.7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4:14" ht="12.7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4:14" ht="12.7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4:14" ht="12.7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4:14" ht="12.7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4:14" ht="12.7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4:14" ht="12.7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4:14" ht="12.7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4:14" ht="12.7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4:14" ht="12.7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4:14" ht="12.7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4:14" ht="12.7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4:14" ht="12.7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4:14" ht="12.7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4:14" ht="12.7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4:14" ht="12.7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4:14" ht="12.7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4:14" ht="12.7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4:14" ht="12.7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4:14" ht="12.7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4:14" ht="12.7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4:14" ht="12.7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4:14" ht="12.7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4:14" ht="12.7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4:14" ht="12.7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4:14" ht="12.7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4:14" ht="12.7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4:14" ht="12.7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4:14" ht="12.7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4:14" ht="12.7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4:14" ht="12.7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4:14" ht="12.7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4:14" ht="12.7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4:14" ht="12.7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4:14" ht="12.7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4:14" ht="12.7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4:14" ht="12.7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4:14" ht="12.7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4:14" ht="12.7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4:14" ht="12.7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4:14" ht="12.7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4:14" ht="12.7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4:14" ht="12.7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4:14" ht="12.7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4:14" ht="12.7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4:14" ht="12.7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4:14" ht="12.7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4:14" ht="12.7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4:14" ht="12.7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4:14" ht="12.7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4:14" ht="12.7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4:14" ht="12.7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4:14" ht="12.7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4:14" ht="12.7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4:14" ht="12.7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4:14" ht="12.7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4:14" ht="12.7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4:14" ht="12.7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4:14" ht="12.7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4:14" ht="12.7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4:14" ht="12.7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4:14" ht="12.7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4:14" ht="12.7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4:14" ht="12.7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4:14" ht="12.7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4:14" ht="12.7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4:14" ht="12.7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4:14" ht="12.7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4:14" ht="12.7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4:14" ht="12.7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4:14" ht="12.7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4:14" ht="12.7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4:14" ht="12.7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4:14" ht="12.7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4:14" ht="12.7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4:14" ht="12.7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4:14" ht="12.7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4:14" ht="12.7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4:14" ht="12.7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4:14" ht="12.7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4:14" ht="12.7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4:14" ht="12.7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4:14" ht="12.7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4:14" ht="12.7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4:14" ht="12.7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4:14" ht="12.7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4:14" ht="12.7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4:14" ht="12.7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4:14" ht="12.7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4:14" ht="12.7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4:14" ht="12.7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4:14" ht="12.7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4:14" ht="12.7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4:14" ht="12.7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4:14" ht="12.7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4:14" ht="12.7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4:14" ht="12.7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4:14" ht="12.7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4:14" ht="12.7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4:14" ht="12.7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4:14" ht="12.7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4:14" ht="12.7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4:14" ht="12.7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4:14" ht="12.7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4:14" ht="12.7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4:14" ht="12.7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4:14" ht="12.7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4:14" ht="12.7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4:14" ht="12.7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4:14" ht="12.7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4:14" ht="12.7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4:14" ht="12.7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4:14" ht="12.7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4:14" ht="12.7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4:14" ht="12.7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4:14" ht="12.7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4:14" ht="12.7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4:14" ht="12.7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4:14" ht="12.75"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4:14" ht="12.75"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4:14" ht="12.75"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4:14" ht="12.75"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4:14" ht="12.75"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4:14" ht="12.75"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4:14" ht="12.75"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4:14" ht="12.75"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4:14" ht="12.75"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4:14" ht="12.75"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4:14" ht="12.75"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4:14" ht="12.75"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4:14" ht="12.75"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4:14" ht="12.75"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4:14" ht="12.75"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4:14" ht="12.75"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4:14" ht="12.75"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4:14" ht="12.75"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4:14" ht="12.75"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4:14" ht="12.75"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4:14" ht="12.75"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4:14" ht="12.75"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4:14" ht="12.75"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4:14" ht="12.75"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4:14" ht="12.75"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4:14" ht="12.75"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4:14" ht="12.75"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4:14" ht="12.75"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4:14" ht="12.75"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4:14" ht="12.75"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4:14" ht="12.75"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4:14" ht="12.75"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4:14" ht="12.75"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4:14" ht="12.75"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4:14" ht="12.75"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4:14" ht="12.75"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4:14" ht="12.75"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4:14" ht="12.75"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4:14" ht="12.75"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4:14" ht="12.75"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4:14" ht="12.75"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4:14" ht="12.75"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4:14" ht="12.75"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4:14" ht="12.75"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4:14" ht="12.75"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4:14" ht="12.75"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4:14" ht="12.75"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4:14" ht="12.75"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4:14" ht="12.75"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  <row r="449" spans="4:14" ht="12.75"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</row>
    <row r="450" spans="4:14" ht="12.75"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</row>
    <row r="451" spans="4:14" ht="12.75"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</row>
    <row r="452" spans="4:14" ht="12.75"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</row>
    <row r="453" spans="4:14" ht="12.75"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</row>
    <row r="454" spans="4:14" ht="12.75"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</row>
    <row r="455" spans="4:14" ht="12.75"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</row>
    <row r="456" spans="4:14" ht="12.75"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</row>
    <row r="457" spans="4:14" ht="12.75"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</row>
    <row r="458" spans="4:14" ht="12.75"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</row>
    <row r="459" spans="4:14" ht="12.75"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</row>
    <row r="460" spans="4:14" ht="12.75"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</row>
    <row r="461" spans="4:14" ht="12.75"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</row>
    <row r="462" spans="4:14" ht="12.75"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</row>
    <row r="463" spans="4:14" ht="12.75"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</row>
    <row r="464" spans="4:14" ht="12.75"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</row>
    <row r="465" spans="4:14" ht="12.75"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</row>
    <row r="466" spans="4:14" ht="12.75"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</row>
    <row r="467" spans="4:14" ht="12.75"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</row>
    <row r="468" spans="4:14" ht="12.75"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</row>
    <row r="469" spans="4:14" ht="12.75"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</row>
    <row r="470" spans="4:14" ht="12.75"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</row>
    <row r="471" spans="4:14" ht="12.75"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</row>
    <row r="472" spans="4:14" ht="12.75"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4:14" ht="12.75"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</row>
    <row r="474" spans="4:14" ht="12.75"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</row>
    <row r="475" spans="4:14" ht="12.75"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</row>
    <row r="476" spans="4:14" ht="12.75"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</row>
    <row r="477" spans="4:14" ht="12.75"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</row>
    <row r="478" spans="4:14" ht="12.75"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</row>
    <row r="479" spans="4:14" ht="12.75"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</row>
    <row r="480" spans="4:14" ht="12.75"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</row>
    <row r="481" spans="4:14" ht="12.75"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</row>
    <row r="482" spans="4:14" ht="12.75"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</row>
    <row r="483" spans="4:14" ht="12.75"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</row>
    <row r="484" spans="4:14" ht="12.75"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</row>
    <row r="485" spans="4:14" ht="12.75"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</row>
    <row r="486" spans="4:14" ht="12.75"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</row>
    <row r="487" spans="4:14" ht="12.75"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</row>
    <row r="488" spans="4:14" ht="12.75"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</row>
    <row r="489" spans="4:14" ht="12.75"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</row>
    <row r="490" spans="4:14" ht="12.75"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</row>
    <row r="491" spans="4:14" ht="12.75"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</row>
    <row r="492" spans="4:14" ht="12.75"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</row>
    <row r="493" spans="4:14" ht="12.75"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</row>
    <row r="494" spans="4:14" ht="12.75"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</row>
    <row r="495" spans="4:14" ht="12.75"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</row>
    <row r="496" spans="4:14" ht="12.75"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</row>
    <row r="497" spans="4:14" ht="12.75"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</row>
    <row r="498" spans="4:14" ht="12.75"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</row>
    <row r="499" spans="4:14" ht="12.75"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</row>
    <row r="500" spans="4:14" ht="12.75"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</row>
    <row r="501" spans="4:14" ht="12.75"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</row>
    <row r="502" spans="4:14" ht="12.75"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</row>
    <row r="503" spans="4:14" ht="12.75"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</row>
    <row r="504" spans="4:14" ht="12.75"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</row>
    <row r="505" spans="4:14" ht="12.75"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</row>
    <row r="506" spans="4:14" ht="12.75"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</row>
    <row r="507" spans="4:14" ht="12.75"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</row>
    <row r="508" spans="4:14" ht="12.75"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</row>
    <row r="509" spans="4:14" ht="12.75"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</row>
    <row r="510" spans="4:14" ht="12.75"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</row>
    <row r="511" spans="4:14" ht="12.75"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</row>
    <row r="512" spans="4:14" ht="12.75"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</row>
    <row r="513" spans="4:14" ht="12.75"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</row>
    <row r="514" spans="4:14" ht="12.75"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</row>
    <row r="515" spans="4:14" ht="12.75"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</row>
    <row r="516" spans="4:14" ht="12.75"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</row>
    <row r="517" spans="4:14" ht="12.75"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</row>
    <row r="518" spans="4:14" ht="12.75"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</row>
    <row r="519" spans="4:14" ht="12.75"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</row>
    <row r="520" spans="4:14" ht="12.75"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</row>
    <row r="521" spans="4:14" ht="12.75"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</row>
    <row r="522" spans="4:14" ht="12.75"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</row>
    <row r="523" spans="4:14" ht="12.75"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</row>
    <row r="524" spans="4:14" ht="12.75"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</row>
    <row r="525" spans="4:14" ht="12.75"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</row>
    <row r="526" spans="4:14" ht="12.75"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</row>
    <row r="527" spans="4:14" ht="12.75"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</row>
    <row r="528" spans="4:14" ht="12.75"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</row>
    <row r="529" spans="4:14" ht="12.75"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</row>
    <row r="530" spans="4:14" ht="12.75"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</row>
    <row r="531" spans="4:14" ht="12.75"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</row>
    <row r="532" spans="4:14" ht="12.75"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</row>
    <row r="533" spans="4:14" ht="12.75"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</row>
    <row r="534" spans="4:14" ht="12.75"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</row>
    <row r="535" spans="4:14" ht="12.75"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</row>
    <row r="536" spans="4:14" ht="12.75"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</row>
    <row r="537" spans="4:14" ht="12.75"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</row>
    <row r="538" spans="4:14" ht="12.75"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</row>
    <row r="539" spans="4:14" ht="12.75"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</row>
    <row r="540" spans="4:14" ht="12.75"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</row>
    <row r="541" spans="4:14" ht="12.75"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</row>
    <row r="542" spans="4:14" ht="12.75"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</row>
    <row r="543" spans="4:14" ht="12.75"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</row>
    <row r="544" spans="4:14" ht="12.75"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</row>
    <row r="545" spans="4:14" ht="12.75"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</row>
    <row r="546" spans="4:14" ht="12.75"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</row>
    <row r="547" spans="4:14" ht="12.75"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</row>
    <row r="548" spans="4:14" ht="12.75"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</row>
    <row r="549" spans="4:14" ht="12.75"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</row>
    <row r="550" spans="4:14" ht="12.75"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</row>
    <row r="551" spans="4:14" ht="12.75"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</row>
    <row r="552" spans="4:14" ht="12.75"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</row>
    <row r="553" spans="4:14" ht="12.75"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</row>
    <row r="554" spans="4:14" ht="12.75"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</row>
    <row r="555" spans="4:14" ht="12.75"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</row>
    <row r="556" spans="4:14" ht="12.75"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</row>
    <row r="557" spans="4:14" ht="12.75"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</row>
    <row r="558" spans="4:14" ht="12.75"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</row>
    <row r="559" spans="4:14" ht="12.75"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</row>
    <row r="560" spans="4:14" ht="12.75"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</row>
    <row r="561" spans="4:14" ht="12.75"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</row>
    <row r="562" spans="4:14" ht="12.75"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</row>
    <row r="563" spans="4:14" ht="12.75"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</row>
    <row r="564" spans="4:14" ht="12.75"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</row>
    <row r="565" spans="4:14" ht="12.75"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</row>
    <row r="566" spans="4:14" ht="12.75"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</row>
    <row r="567" spans="4:14" ht="12.75"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</row>
    <row r="568" spans="4:14" ht="12.75"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</row>
    <row r="569" spans="4:14" ht="12.75"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</row>
    <row r="570" spans="4:14" ht="12.75"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</row>
    <row r="571" spans="4:14" ht="12.75"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</row>
    <row r="572" spans="4:14" ht="12.75"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</row>
    <row r="573" spans="4:14" ht="12.75"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</row>
    <row r="574" spans="4:14" ht="12.75"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</row>
    <row r="575" spans="4:14" ht="12.75"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</row>
    <row r="576" spans="4:14" ht="12.75"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</row>
    <row r="577" spans="4:14" ht="12.75"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</row>
    <row r="578" spans="4:14" ht="12.75"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</row>
    <row r="579" spans="4:14" ht="12.75"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</row>
    <row r="580" spans="4:14" ht="12.75"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</row>
    <row r="581" spans="4:14" ht="12.75"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</row>
    <row r="582" spans="4:14" ht="12.75"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</row>
    <row r="583" spans="4:14" ht="12.75"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</row>
    <row r="584" spans="4:14" ht="12.75"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</row>
    <row r="585" spans="4:14" ht="12.75"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</row>
    <row r="586" spans="4:14" ht="12.75"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</row>
    <row r="587" spans="4:14" ht="12.75"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</row>
    <row r="588" spans="4:14" ht="12.75"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</row>
    <row r="589" spans="4:14" ht="12.75"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</row>
    <row r="590" spans="4:14" ht="12.75"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</row>
    <row r="591" spans="4:14" ht="12.75"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</row>
    <row r="592" spans="4:14" ht="12.75"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</row>
    <row r="593" spans="4:14" ht="12.75"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  <row r="594" spans="4:14" ht="12.75"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</row>
    <row r="595" spans="4:14" ht="12.75"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</row>
    <row r="596" spans="4:14" ht="12.75"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</row>
    <row r="597" spans="4:14" ht="12.75"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</row>
    <row r="598" spans="4:14" ht="12.75"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</row>
    <row r="599" spans="4:14" ht="12.75"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</row>
    <row r="600" spans="4:14" ht="12.75"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</row>
    <row r="601" spans="4:14" ht="12.75"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</row>
    <row r="602" spans="4:14" ht="12.75"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</row>
    <row r="603" spans="4:14" ht="12.75"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</row>
    <row r="604" spans="4:14" ht="12.75"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</row>
    <row r="605" spans="4:14" ht="12.75"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</row>
    <row r="606" spans="4:14" ht="12.75"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</row>
    <row r="607" spans="4:14" ht="12.75"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</row>
    <row r="608" spans="4:14" ht="12.75"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</row>
    <row r="609" spans="4:14" ht="12.75"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</row>
    <row r="610" spans="4:14" ht="12.75"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</row>
    <row r="611" spans="4:14" ht="12.75"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</row>
    <row r="612" spans="4:14" ht="12.75"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</row>
    <row r="613" spans="4:14" ht="12.75"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</row>
    <row r="614" spans="4:14" ht="12.75"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</row>
    <row r="615" spans="4:14" ht="12.75"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</row>
    <row r="616" spans="4:14" ht="12.75"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</row>
    <row r="617" spans="4:14" ht="12.75"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</row>
    <row r="618" spans="4:14" ht="12.75"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</row>
    <row r="619" spans="4:14" ht="12.75"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</row>
    <row r="620" spans="4:14" ht="12.75"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</row>
    <row r="621" spans="4:14" ht="12.75"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</row>
    <row r="622" spans="4:14" ht="12.75"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</row>
    <row r="623" spans="4:14" ht="12.75"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</row>
    <row r="624" spans="4:14" ht="12.75"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</row>
    <row r="625" spans="4:14" ht="12.75"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</row>
    <row r="626" spans="4:14" ht="12.75"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</row>
    <row r="627" spans="4:14" ht="12.75"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</row>
    <row r="628" spans="4:14" ht="12.75"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</row>
    <row r="629" spans="4:14" ht="12.75"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</row>
    <row r="630" spans="4:14" ht="12.75"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</row>
    <row r="631" spans="4:14" ht="12.75"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</row>
    <row r="632" spans="4:14" ht="12.75"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</row>
    <row r="633" spans="4:14" ht="12.75"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</row>
    <row r="634" spans="4:14" ht="12.75"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</row>
    <row r="635" spans="4:14" ht="12.75"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</row>
    <row r="636" spans="4:14" ht="12.75"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</row>
    <row r="637" spans="4:14" ht="12.75"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</row>
    <row r="638" spans="4:14" ht="12.75"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</row>
    <row r="639" spans="4:14" ht="12.75"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</row>
    <row r="640" spans="4:14" ht="12.75"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</row>
    <row r="641" spans="4:14" ht="12.75"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</row>
    <row r="642" spans="4:14" ht="12.75"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</row>
    <row r="643" spans="4:14" ht="12.75"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</row>
    <row r="644" spans="4:14" ht="12.75"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</row>
    <row r="645" spans="4:14" ht="12.75"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</row>
    <row r="646" spans="4:14" ht="12.75"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</row>
    <row r="647" spans="4:14" ht="12.75"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</row>
    <row r="648" spans="4:14" ht="12.75"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</row>
    <row r="649" spans="4:14" ht="12.75"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</row>
    <row r="650" spans="4:14" ht="12.75"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</row>
    <row r="651" spans="4:14" ht="12.75"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</row>
    <row r="652" spans="4:14" ht="12.75"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</row>
    <row r="653" spans="4:14" ht="12.75"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</row>
    <row r="654" spans="4:14" ht="12.75"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</row>
    <row r="655" spans="4:14" ht="12.75"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</row>
    <row r="656" spans="4:14" ht="12.75"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</row>
    <row r="657" spans="4:14" ht="12.75"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</row>
    <row r="658" spans="4:14" ht="12.75"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</row>
    <row r="659" spans="4:14" ht="12.75"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</row>
    <row r="660" spans="4:14" ht="12.75"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</row>
    <row r="661" spans="4:14" ht="12.75"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</row>
    <row r="662" spans="4:14" ht="12.75"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</row>
    <row r="663" spans="4:14" ht="12.75"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</row>
    <row r="664" spans="4:14" ht="12.75"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</row>
    <row r="665" spans="4:14" ht="12.75"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</row>
    <row r="666" spans="4:14" ht="12.75"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</row>
    <row r="667" spans="4:14" ht="12.75"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</row>
    <row r="668" spans="4:14" ht="12.75"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</row>
    <row r="669" spans="4:14" ht="12.75"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</row>
    <row r="670" spans="4:14" ht="12.75"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</row>
    <row r="671" spans="4:14" ht="12.75"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</row>
    <row r="672" spans="4:14" ht="12.75"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</row>
    <row r="673" spans="4:14" ht="12.75"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</row>
    <row r="674" spans="4:14" ht="12.75"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</row>
    <row r="675" spans="4:14" ht="12.75"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</row>
    <row r="676" spans="4:14" ht="12.75"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</row>
    <row r="677" spans="4:14" ht="12.75"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</row>
    <row r="678" spans="4:14" ht="12.75"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</row>
    <row r="679" spans="4:14" ht="12.75"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</row>
    <row r="680" spans="4:14" ht="12.75"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</row>
    <row r="681" spans="4:14" ht="12.75"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</row>
    <row r="682" spans="4:14" ht="12.75"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</row>
    <row r="683" spans="4:14" ht="12.75"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</row>
    <row r="684" spans="4:14" ht="12.75"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</row>
    <row r="685" spans="4:14" ht="12.75"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</row>
    <row r="686" spans="4:14" ht="12.75"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</row>
    <row r="687" spans="4:14" ht="12.75"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</row>
    <row r="688" spans="4:14" ht="12.75"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</row>
    <row r="689" spans="4:14" ht="12.75"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</row>
    <row r="690" spans="4:14" ht="12.75"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</row>
    <row r="691" spans="4:14" ht="12.75"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</row>
    <row r="692" spans="4:14" ht="12.75"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</row>
    <row r="693" spans="4:14" ht="12.75"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</row>
    <row r="694" spans="4:14" ht="12.75"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</row>
    <row r="695" spans="4:14" ht="12.75"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</row>
    <row r="696" spans="4:14" ht="12.75"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</row>
    <row r="697" spans="4:14" ht="12.75"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</row>
    <row r="698" spans="4:14" ht="12.75"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</row>
    <row r="699" spans="4:14" ht="12.75"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</row>
    <row r="700" spans="4:14" ht="12.75"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</row>
    <row r="701" spans="4:14" ht="12.75"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</row>
    <row r="702" spans="4:14" ht="12.75"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</row>
    <row r="703" spans="4:14" ht="12.75"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</row>
    <row r="704" spans="4:14" ht="12.75"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</row>
    <row r="705" spans="4:14" ht="12.75"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</row>
    <row r="706" spans="4:14" ht="12.75"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</row>
    <row r="707" spans="4:14" ht="12.75"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</row>
    <row r="708" spans="4:14" ht="12.75"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</row>
    <row r="709" spans="4:14" ht="12.75"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</row>
    <row r="710" spans="4:14" ht="12.75"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</row>
    <row r="711" spans="4:14" ht="12.75"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</row>
    <row r="712" spans="4:14" ht="12.75"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</row>
    <row r="713" spans="4:14" ht="12.75"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</row>
    <row r="714" spans="4:14" ht="12.75"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</row>
    <row r="715" spans="4:14" ht="12.75"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</row>
    <row r="716" spans="4:14" ht="12.75"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</row>
    <row r="717" spans="4:14" ht="12.75"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</row>
    <row r="718" spans="4:14" ht="12.75"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</row>
    <row r="719" spans="4:14" ht="12.75"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</row>
    <row r="720" spans="4:14" ht="12.75"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</row>
    <row r="721" spans="4:14" ht="12.75"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</row>
    <row r="722" spans="4:14" ht="12.75"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</row>
    <row r="723" spans="4:14" ht="12.75"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</row>
    <row r="724" spans="4:14" ht="12.75"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</row>
    <row r="725" spans="4:14" ht="12.75"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</row>
    <row r="726" spans="4:14" ht="12.75"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</row>
    <row r="727" spans="4:14" ht="12.75"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</row>
    <row r="728" spans="4:14" ht="12.75"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</row>
    <row r="729" spans="4:14" ht="12.75"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</row>
    <row r="730" spans="4:14" ht="12.75"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</row>
    <row r="731" spans="4:14" ht="12.75"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</row>
    <row r="732" spans="4:14" ht="12.75"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</row>
    <row r="733" spans="4:14" ht="12.75"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</row>
    <row r="734" spans="4:14" ht="12.75"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</row>
    <row r="735" spans="4:14" ht="12.75"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</row>
    <row r="736" spans="4:14" ht="12.75"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</row>
    <row r="737" spans="4:14" ht="12.75"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</row>
    <row r="738" spans="4:14" ht="12.75"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</row>
    <row r="739" spans="4:14" ht="12.75"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</row>
    <row r="740" spans="4:14" ht="12.75"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</row>
    <row r="741" spans="4:14" ht="12.75"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</row>
    <row r="742" spans="4:14" ht="12.75"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</row>
    <row r="743" spans="4:14" ht="12.75"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</row>
    <row r="744" spans="4:14" ht="12.75"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</row>
    <row r="745" spans="4:14" ht="12.75"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</row>
    <row r="746" spans="4:14" ht="12.75"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</row>
    <row r="747" spans="4:14" ht="12.75"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</row>
    <row r="748" spans="4:14" ht="12.75"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</row>
    <row r="749" spans="4:14" ht="12.75"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</row>
    <row r="750" spans="4:14" ht="12.75"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</row>
    <row r="751" spans="4:14" ht="12.75"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</row>
    <row r="752" spans="4:14" ht="12.75"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</row>
    <row r="753" spans="4:14" ht="12.75"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</row>
    <row r="754" spans="4:14" ht="12.75"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</row>
    <row r="755" spans="4:14" ht="12.75"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</row>
    <row r="756" spans="4:14" ht="12.75"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</row>
    <row r="757" spans="4:14" ht="12.75"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</row>
    <row r="758" spans="4:14" ht="12.75"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</row>
    <row r="759" spans="4:14" ht="12.75"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</row>
    <row r="760" spans="4:14" ht="12.75"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</row>
    <row r="761" spans="4:14" ht="12.75"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</row>
    <row r="762" spans="4:14" ht="12.75"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</row>
    <row r="763" spans="4:14" ht="12.75"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</row>
    <row r="764" spans="4:14" ht="12.75"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</row>
    <row r="765" spans="4:14" ht="12.75"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</row>
    <row r="766" spans="4:14" ht="12.75"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</row>
    <row r="767" spans="4:14" ht="12.75"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</row>
    <row r="768" spans="4:14" ht="12.75"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</row>
    <row r="769" spans="4:14" ht="12.75"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</row>
    <row r="770" spans="4:14" ht="12.75"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</row>
    <row r="771" spans="4:14" ht="12.75"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</row>
    <row r="772" spans="4:14" ht="12.75"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</row>
    <row r="773" spans="4:14" ht="12.75"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</row>
    <row r="774" spans="4:14" ht="12.75"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</row>
    <row r="775" spans="4:14" ht="12.75"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</row>
    <row r="776" spans="4:14" ht="12.75"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</row>
    <row r="777" spans="4:14" ht="12.75"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</row>
    <row r="778" spans="4:14" ht="12.75"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</row>
    <row r="779" spans="4:14" ht="12.75"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</row>
    <row r="780" spans="4:14" ht="12.75"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</row>
    <row r="781" spans="4:14" ht="12.75"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</row>
    <row r="782" spans="4:14" ht="12.75"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</row>
    <row r="783" spans="4:14" ht="12.75"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</row>
    <row r="784" spans="4:14" ht="12.75"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</row>
    <row r="785" spans="4:14" ht="12.75"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</row>
    <row r="786" spans="4:14" ht="12.75"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</row>
    <row r="787" spans="4:14" ht="12.75"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</row>
    <row r="788" spans="4:14" ht="12.75"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</row>
    <row r="789" spans="4:14" ht="12.75"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</row>
    <row r="790" spans="4:14" ht="12.75"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</row>
    <row r="791" spans="4:14" ht="12.75"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</row>
    <row r="792" spans="4:14" ht="12.75"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</row>
    <row r="793" spans="4:14" ht="12.75"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</row>
    <row r="794" spans="4:14" ht="12.75"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</row>
    <row r="795" spans="4:14" ht="12.75"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</row>
    <row r="796" spans="4:14" ht="12.75"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</row>
    <row r="797" spans="4:14" ht="12.75"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</row>
    <row r="798" spans="4:14" ht="12.75"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</row>
    <row r="799" spans="4:14" ht="12.75"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</row>
    <row r="800" spans="4:14" ht="12.75"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</row>
    <row r="801" spans="4:14" ht="12.75"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</row>
    <row r="802" spans="4:14" ht="12.75"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</row>
    <row r="803" spans="4:14" ht="12.75"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</row>
    <row r="804" spans="4:14" ht="12.75"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</row>
    <row r="805" spans="4:14" ht="12.75"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</row>
    <row r="806" spans="4:14" ht="12.75"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</row>
    <row r="807" spans="4:14" ht="12.75"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</row>
    <row r="808" spans="4:14" ht="12.75"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</row>
    <row r="809" spans="4:14" ht="12.75"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</row>
    <row r="810" spans="4:14" ht="12.75"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</row>
    <row r="811" spans="4:14" ht="12.75"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</row>
    <row r="812" spans="4:14" ht="12.75"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</row>
    <row r="813" spans="4:14" ht="12.75"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</row>
    <row r="814" spans="4:14" ht="12.75"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</row>
    <row r="815" spans="4:14" ht="12.75"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</row>
    <row r="816" spans="4:14" ht="12.75"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</row>
    <row r="817" spans="4:14" ht="12.75"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</row>
    <row r="818" spans="4:14" ht="12.75"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</row>
    <row r="819" spans="4:14" ht="12.75"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</row>
    <row r="820" spans="4:14" ht="12.75"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</row>
    <row r="821" spans="4:14" ht="12.75"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</row>
    <row r="822" spans="4:14" ht="12.75"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</row>
    <row r="823" spans="4:14" ht="12.75"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</row>
    <row r="824" spans="4:14" ht="12.75"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</row>
    <row r="825" spans="4:14" ht="12.75"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</row>
    <row r="826" spans="4:14" ht="12.75"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</row>
    <row r="827" spans="4:14" ht="12.75"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</row>
    <row r="828" spans="4:14" ht="12.75"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</row>
    <row r="829" spans="4:14" ht="12.75"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</row>
    <row r="830" spans="4:14" ht="12.75"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</row>
    <row r="831" spans="4:14" ht="12.75"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</row>
    <row r="832" spans="4:14" ht="12.75"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</row>
    <row r="833" spans="4:14" ht="12.75"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</row>
    <row r="834" spans="4:14" ht="12.75"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</row>
    <row r="835" spans="4:14" ht="12.75"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</row>
    <row r="836" spans="4:14" ht="12.75"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</row>
    <row r="837" spans="4:14" ht="12.75"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</row>
    <row r="838" spans="4:14" ht="12.75"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</row>
    <row r="839" spans="4:14" ht="12.75"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</row>
    <row r="840" spans="4:14" ht="12.75"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</row>
    <row r="841" spans="4:14" ht="12.75"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</row>
    <row r="842" spans="4:14" ht="12.75"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</row>
    <row r="843" spans="4:14" ht="12.75"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</row>
    <row r="844" spans="4:14" ht="12.75"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</row>
    <row r="845" spans="4:14" ht="12.75"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</row>
    <row r="846" spans="4:14" ht="12.75"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</row>
    <row r="847" spans="4:14" ht="12.75"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</row>
    <row r="848" spans="4:14" ht="12.75"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</row>
    <row r="849" spans="4:14" ht="12.75"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</row>
    <row r="850" spans="4:14" ht="12.75"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</row>
    <row r="851" spans="4:14" ht="12.75"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</row>
    <row r="852" spans="4:14" ht="12.75"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</row>
    <row r="853" spans="4:14" ht="12.75"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</row>
    <row r="854" spans="4:14" ht="12.75"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</row>
    <row r="855" spans="4:14" ht="12.75"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</row>
    <row r="856" spans="4:14" ht="12.75"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</row>
    <row r="857" spans="4:14" ht="12.75"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</row>
    <row r="858" spans="4:14" ht="12.75"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</row>
    <row r="859" spans="4:14" ht="12.7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</row>
    <row r="860" spans="4:14" ht="12.7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</row>
    <row r="861" spans="4:14" ht="12.7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</row>
    <row r="862" spans="4:14" ht="12.7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</row>
    <row r="863" spans="4:14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</row>
    <row r="864" spans="4:14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</row>
    <row r="865" spans="4:14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</row>
    <row r="866" spans="4:14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</row>
    <row r="867" spans="4:14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</row>
    <row r="868" spans="4:14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</row>
    <row r="869" spans="4:14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</row>
    <row r="870" spans="4:14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</row>
    <row r="871" spans="4:14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</row>
    <row r="872" spans="4:14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</row>
    <row r="873" spans="4:14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</row>
    <row r="874" spans="4:14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</row>
    <row r="875" spans="4:14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</row>
    <row r="876" spans="4:14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</row>
    <row r="877" spans="4:14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</row>
    <row r="878" spans="4:14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</row>
    <row r="879" spans="4:14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</row>
    <row r="880" spans="4:14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</row>
    <row r="881" spans="4:14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</row>
    <row r="882" spans="4:14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</row>
    <row r="883" spans="4:14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</row>
    <row r="884" spans="4:14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</row>
    <row r="885" spans="4:14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</row>
    <row r="886" spans="4:14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</row>
    <row r="887" spans="4:14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</row>
    <row r="888" spans="4:14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</row>
    <row r="889" spans="4:14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</row>
    <row r="890" spans="4:14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</row>
    <row r="891" spans="4:14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</row>
    <row r="892" spans="4:14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</row>
    <row r="893" spans="4:14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</row>
    <row r="894" spans="4:14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</row>
    <row r="895" spans="4:14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</row>
    <row r="896" spans="4:14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</row>
    <row r="897" spans="4:14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</row>
    <row r="898" spans="4:14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</row>
    <row r="899" spans="4:14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</row>
    <row r="900" spans="4:14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</row>
    <row r="901" spans="4:14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</row>
    <row r="902" spans="4:14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</row>
    <row r="903" spans="4:14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</row>
    <row r="904" spans="4:14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</row>
    <row r="905" spans="4:14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</row>
    <row r="906" spans="4:14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</row>
    <row r="907" spans="4:14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</row>
    <row r="908" spans="4:14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</row>
    <row r="909" spans="4:14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</row>
    <row r="910" spans="4:14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</row>
    <row r="911" spans="4:14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</row>
    <row r="912" spans="4:14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</row>
    <row r="913" spans="4:14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</row>
    <row r="914" spans="4:14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</row>
    <row r="915" spans="4:14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</row>
    <row r="916" spans="4:14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</row>
    <row r="917" spans="4:14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</row>
    <row r="918" spans="4:14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</row>
    <row r="919" spans="4:14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</row>
    <row r="920" spans="4:14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</row>
    <row r="921" spans="4:14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</row>
    <row r="922" spans="4:14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</row>
    <row r="923" spans="4:14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</row>
    <row r="924" spans="4:14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</row>
    <row r="925" spans="4:14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</row>
    <row r="926" spans="4:14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</row>
    <row r="927" spans="4:14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</row>
    <row r="928" spans="4:14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</row>
    <row r="929" spans="4:14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</row>
    <row r="930" spans="4:14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</row>
    <row r="931" spans="4:14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</row>
    <row r="932" spans="4:14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</row>
    <row r="933" spans="4:14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</row>
    <row r="934" spans="4:14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</row>
    <row r="935" spans="4:14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</row>
    <row r="936" spans="4:14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</row>
    <row r="937" spans="4:14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</row>
    <row r="938" spans="4:14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</row>
    <row r="939" spans="4:14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</row>
    <row r="940" spans="4:14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</row>
    <row r="941" spans="4:14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</row>
    <row r="942" spans="4:14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</row>
    <row r="943" spans="4:14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</row>
    <row r="944" spans="4:14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</row>
    <row r="945" spans="4:14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</row>
    <row r="946" spans="4:14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</row>
    <row r="947" spans="4:14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</row>
    <row r="948" spans="4:14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</row>
    <row r="949" spans="4:14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</row>
    <row r="950" spans="4:14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</row>
    <row r="951" spans="4:14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</row>
    <row r="952" spans="4:14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</row>
    <row r="953" spans="4:14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</row>
    <row r="954" spans="4:14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</row>
    <row r="955" spans="4:14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</row>
    <row r="956" spans="4:14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</row>
    <row r="957" spans="4:14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</row>
    <row r="958" spans="4:14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</row>
    <row r="959" spans="4:14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</row>
    <row r="960" spans="4:14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</row>
    <row r="961" spans="4:14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</row>
    <row r="962" spans="4:14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</row>
    <row r="963" spans="4:14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</row>
    <row r="964" spans="4:14" ht="12.75"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</row>
    <row r="965" spans="4:14" ht="12.75"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</row>
    <row r="966" spans="4:14" ht="12.75"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</row>
    <row r="967" spans="4:14" ht="12.75"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</row>
    <row r="968" spans="4:14" ht="12.75"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</row>
    <row r="969" spans="4:14" ht="12.75"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</row>
    <row r="970" spans="4:14" ht="12.75"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</row>
    <row r="971" spans="4:14" ht="12.75"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</row>
    <row r="972" spans="4:14" ht="12.75"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</row>
    <row r="973" spans="4:14" ht="12.75"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</row>
    <row r="974" spans="4:14" ht="12.75"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</row>
    <row r="975" spans="4:14" ht="12.75"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</row>
    <row r="976" spans="4:14" ht="12.75"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</row>
    <row r="977" spans="4:14" ht="12.75"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</row>
    <row r="978" spans="4:14" ht="12.75"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</row>
    <row r="979" spans="4:14" ht="12.75"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</row>
    <row r="980" spans="4:14" ht="12.75"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</row>
    <row r="981" spans="4:14" ht="12.75"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</row>
    <row r="982" spans="4:14" ht="12.75"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</row>
    <row r="983" spans="4:14" ht="12.75"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</row>
    <row r="984" spans="4:14" ht="12.75"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</row>
    <row r="985" spans="4:14" ht="12.75"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</row>
    <row r="986" spans="4:14" ht="12.75"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</row>
    <row r="987" spans="4:14" ht="12.75"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</row>
    <row r="988" spans="4:14" ht="12.75"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</row>
    <row r="989" spans="4:14" ht="12.75"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</row>
    <row r="990" spans="4:14" ht="12.75"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</row>
    <row r="991" spans="4:14" ht="12.75"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</row>
    <row r="992" spans="4:14" ht="12.75"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</row>
    <row r="993" spans="4:14" ht="12.75"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</row>
    <row r="994" spans="4:14" ht="12.75"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</row>
    <row r="995" spans="4:14" ht="12.75"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</row>
    <row r="996" spans="4:14" ht="12.75"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</row>
    <row r="997" spans="4:14" ht="12.75"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</row>
    <row r="998" spans="4:14" ht="12.75"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</row>
    <row r="999" spans="4:14" ht="12.75"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</row>
    <row r="1000" spans="4:14" ht="12.75"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</row>
    <row r="1001" spans="4:14" ht="12.75"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</row>
    <row r="1002" spans="4:14" ht="12.75"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</row>
    <row r="1003" spans="4:14" ht="12.75"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</row>
    <row r="1004" spans="4:14" ht="12.75"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</row>
    <row r="1005" spans="4:14" ht="12.75"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</row>
    <row r="1006" spans="4:14" ht="12.75"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</row>
    <row r="1007" spans="4:14" ht="12.75"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</row>
    <row r="1008" spans="4:14" ht="12.75"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</row>
    <row r="1009" spans="4:14" ht="12.75"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</row>
    <row r="1010" spans="4:14" ht="12.75"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</row>
    <row r="1011" spans="4:14" ht="12.75"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</row>
    <row r="1012" spans="4:14" ht="12.75"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</row>
    <row r="1013" spans="4:14" ht="12.75"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</row>
    <row r="1014" spans="4:14" ht="12.75"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</row>
    <row r="1015" spans="4:14" ht="12.75"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</row>
    <row r="1016" spans="4:14" ht="12.75"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</row>
    <row r="1017" spans="4:14" ht="12.75"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</row>
    <row r="1018" spans="4:14" ht="12.75"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</row>
    <row r="1019" spans="4:14" ht="12.75"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</row>
    <row r="1020" spans="4:14" ht="12.75"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</row>
    <row r="1021" spans="4:14" ht="12.75"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</row>
    <row r="1022" spans="4:14" ht="12.75"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</row>
    <row r="1023" spans="4:14" ht="12.75"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</row>
    <row r="1024" spans="4:14" ht="12.75"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</row>
    <row r="1025" spans="4:14" ht="12.75"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</row>
    <row r="1026" spans="4:14" ht="12.75"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</row>
    <row r="1027" spans="4:14" ht="12.75"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</row>
    <row r="1028" spans="4:14" ht="12.75"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</row>
    <row r="1029" spans="4:14" ht="12.75"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</row>
    <row r="1030" spans="4:14" ht="12.75"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</row>
    <row r="1031" spans="4:14" ht="12.75"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</row>
    <row r="1032" spans="4:14" ht="12.75"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</row>
    <row r="1033" spans="4:14" ht="12.75"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</row>
    <row r="1034" spans="4:14" ht="12.75"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</row>
    <row r="1035" spans="4:14" ht="12.75"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</row>
    <row r="1036" spans="4:14" ht="12.75"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</row>
    <row r="1037" spans="4:14" ht="12.75"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</row>
    <row r="1038" spans="4:14" ht="12.75"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</row>
    <row r="1039" spans="4:14" ht="12.75"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</row>
    <row r="1040" spans="4:14" ht="12.75"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</row>
    <row r="1041" spans="4:14" ht="12.75"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</row>
    <row r="1042" spans="4:14" ht="12.75"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</row>
    <row r="1043" spans="4:14" ht="12.75"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</row>
    <row r="1044" spans="4:14" ht="12.75"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</row>
    <row r="1045" spans="4:14" ht="12.75"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</row>
    <row r="1046" spans="4:14" ht="12.75"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</row>
    <row r="1047" spans="4:14" ht="12.75"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</row>
    <row r="1048" spans="4:14" ht="12.75"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</row>
    <row r="1049" spans="4:14" ht="12.75"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</row>
    <row r="1050" spans="4:14" ht="12.75"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</row>
    <row r="1051" spans="4:14" ht="12.75"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</row>
    <row r="1052" spans="4:14" ht="12.75"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</row>
    <row r="1053" spans="4:14" ht="12.75"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</row>
    <row r="1054" spans="4:14" ht="12.75"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</row>
    <row r="1055" spans="4:14" ht="12.75"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</row>
    <row r="1056" spans="4:14" ht="12.75"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</row>
    <row r="1057" spans="4:14" ht="12.75"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</row>
    <row r="1058" spans="4:14" ht="12.75"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</row>
    <row r="1059" spans="4:14" ht="12.75"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</row>
    <row r="1060" spans="4:14" ht="12.75"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</row>
    <row r="1061" spans="4:14" ht="12.75"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</row>
    <row r="1062" spans="4:14" ht="12.75"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</row>
    <row r="1063" spans="4:14" ht="12.75"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</row>
    <row r="1064" spans="4:14" ht="12.75"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</row>
    <row r="1065" spans="4:14" ht="12.75"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</row>
    <row r="1066" spans="4:14" ht="12.75"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</row>
    <row r="1067" spans="4:14" ht="12.75"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</row>
    <row r="1068" spans="4:14" ht="12.75"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</row>
    <row r="1069" spans="4:14" ht="12.75"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</row>
    <row r="1070" spans="4:14" ht="12.75"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</row>
    <row r="1071" spans="4:14" ht="12.75"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</row>
    <row r="1072" spans="4:14" ht="12.75"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</row>
    <row r="1073" spans="4:14" ht="12.75"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</row>
    <row r="1074" spans="4:14" ht="12.75"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</row>
    <row r="1075" spans="4:14" ht="12.75"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</row>
    <row r="1076" spans="4:14" ht="12.75"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</row>
    <row r="1077" spans="4:14" ht="12.75"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</row>
    <row r="1078" spans="4:14" ht="12.75"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</row>
    <row r="1079" spans="4:14" ht="12.75"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</row>
    <row r="1080" spans="4:14" ht="12.75"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</row>
    <row r="1081" spans="4:14" ht="12.75"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</row>
    <row r="1082" spans="4:14" ht="12.75"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</row>
    <row r="1083" spans="4:14" ht="12.75"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</row>
    <row r="1084" spans="4:14" ht="12.75"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</row>
    <row r="1085" spans="4:14" ht="12.75"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</row>
    <row r="1086" spans="4:14" ht="12.75"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</row>
    <row r="1087" spans="4:14" ht="12.75"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</row>
    <row r="1088" spans="4:14" ht="12.75"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</row>
    <row r="1089" spans="4:14" ht="12.75"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</row>
    <row r="1090" spans="4:14" ht="12.75"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</row>
    <row r="1091" spans="4:14" ht="12.75"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</row>
    <row r="1092" spans="4:14" ht="12.75"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</row>
    <row r="1093" spans="4:14" ht="12.75"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</row>
    <row r="1094" spans="4:14" ht="12.75"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</row>
    <row r="1095" spans="4:14" ht="12.75"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</row>
    <row r="1096" spans="4:14" ht="12.75"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</row>
    <row r="1097" spans="4:14" ht="12.75"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</row>
    <row r="1098" spans="4:14" ht="12.75"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</row>
    <row r="1099" spans="4:14" ht="12.75"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</row>
    <row r="1100" spans="4:14" ht="12.75"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</row>
    <row r="1101" spans="4:14" ht="12.75"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</row>
    <row r="1102" spans="4:14" ht="12.75"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</row>
    <row r="1103" spans="4:14" ht="12.75"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</row>
    <row r="1104" spans="4:14" ht="12.75"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</row>
    <row r="1105" spans="4:14" ht="12.75"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</row>
    <row r="1106" spans="4:14" ht="12.75"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</row>
    <row r="1107" spans="4:14" ht="12.75"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</row>
    <row r="1108" spans="4:14" ht="12.75"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</row>
    <row r="1109" spans="4:14" ht="12.75"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</row>
    <row r="1110" spans="4:14" ht="12.75"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</row>
    <row r="1111" spans="4:14" ht="12.75"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</row>
    <row r="1112" spans="4:14" ht="12.75"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</row>
    <row r="1113" spans="4:14" ht="12.75"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</row>
    <row r="1114" spans="4:14" ht="12.75"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</row>
    <row r="1115" spans="4:14" ht="12.75"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</row>
    <row r="1116" spans="4:14" ht="12.75"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</row>
    <row r="1117" spans="4:14" ht="12.75"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</row>
    <row r="1118" spans="4:14" ht="12.75"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</row>
    <row r="1119" spans="4:14" ht="12.75"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</row>
    <row r="1120" spans="4:14" ht="12.75"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</row>
    <row r="1121" spans="4:14" ht="12.75"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</row>
    <row r="1122" spans="4:14" ht="12.75"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</row>
    <row r="1123" spans="4:14" ht="12.75"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</row>
    <row r="1124" spans="4:14" ht="12.75"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</row>
    <row r="1125" spans="4:14" ht="12.75"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</row>
    <row r="1126" spans="4:14" ht="12.75"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</row>
    <row r="1127" spans="4:14" ht="12.75"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</row>
    <row r="1128" spans="4:14" ht="12.75"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</row>
    <row r="1129" spans="4:14" ht="12.75"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</row>
    <row r="1130" spans="4:14" ht="12.75"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</row>
    <row r="1131" spans="4:14" ht="12.75"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</row>
    <row r="1132" spans="4:14" ht="12.75"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</row>
    <row r="1133" spans="4:14" ht="12.75"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</row>
    <row r="1134" spans="4:14" ht="12.75"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</row>
    <row r="1135" spans="4:14" ht="12.75"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</row>
    <row r="1136" spans="4:14" ht="12.75"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</row>
    <row r="1137" spans="4:14" ht="12.75"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</row>
    <row r="1138" spans="4:14" ht="12.75"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</row>
    <row r="1139" spans="4:14" ht="12.75"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</row>
    <row r="1140" spans="4:14" ht="12.75"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</row>
    <row r="1141" spans="4:14" ht="12.75"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</row>
    <row r="1142" spans="4:14" ht="12.75"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</row>
    <row r="1143" spans="4:14" ht="12.75"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</row>
    <row r="1144" spans="4:14" ht="12.75"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</row>
    <row r="1145" spans="4:14" ht="12.75"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</row>
    <row r="1146" spans="4:14" ht="12.75"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</row>
    <row r="1147" spans="4:14" ht="12.75"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</row>
    <row r="1148" spans="4:14" ht="12.75"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</row>
    <row r="1149" spans="4:14" ht="12.75"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</row>
    <row r="1150" spans="4:14" ht="12.75"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</row>
    <row r="1151" spans="4:14" ht="12.75"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</row>
    <row r="1152" spans="4:14" ht="12.75"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</row>
    <row r="1153" spans="4:14" ht="12.75"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</row>
    <row r="1154" spans="4:14" ht="12.75"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</row>
    <row r="1155" spans="4:14" ht="12.75"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</row>
    <row r="1156" spans="4:14" ht="12.75"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</row>
    <row r="1157" spans="4:14" ht="12.75"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</row>
    <row r="1158" spans="4:14" ht="12.75"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</row>
    <row r="1159" spans="4:14" ht="12.75"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</row>
    <row r="1160" spans="4:14" ht="12.75"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</row>
    <row r="1161" spans="4:14" ht="12.75"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</row>
    <row r="1162" spans="4:14" ht="12.75"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</row>
    <row r="1163" spans="4:14" ht="12.75"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</row>
    <row r="1164" spans="4:14" ht="12.75"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</row>
    <row r="1165" spans="4:14" ht="12.75"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</row>
    <row r="1166" spans="4:14" ht="12.75"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</row>
    <row r="1167" spans="4:14" ht="12.75"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</row>
    <row r="1168" spans="4:14" ht="12.75"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</row>
    <row r="1169" spans="4:14" ht="12.75"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</row>
    <row r="1170" spans="4:14" ht="12.75"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</row>
    <row r="1171" spans="4:14" ht="12.75"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</row>
    <row r="1172" spans="4:14" ht="12.75"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</row>
    <row r="1173" spans="4:14" ht="12.75"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</row>
    <row r="1174" spans="4:14" ht="12.75"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</row>
    <row r="1175" spans="4:14" ht="12.75"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</row>
    <row r="1176" spans="4:14" ht="12.75"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</row>
    <row r="1177" spans="4:14" ht="12.75"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</row>
    <row r="1178" spans="4:14" ht="12.75"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</row>
    <row r="1179" spans="4:14" ht="12.75"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</row>
    <row r="1180" spans="4:14" ht="12.75"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</row>
    <row r="1181" spans="4:14" ht="12.75"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</row>
    <row r="1182" spans="4:14" ht="12.75"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</row>
    <row r="1183" spans="4:14" ht="12.75"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</row>
    <row r="1184" spans="4:14" ht="12.75"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</row>
    <row r="1185" spans="4:14" ht="12.75"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</row>
    <row r="1186" spans="4:14" ht="12.75"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</row>
    <row r="1187" spans="4:14" ht="12.75"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</row>
    <row r="1188" spans="4:14" ht="12.75"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</row>
    <row r="1189" spans="4:14" ht="12.75"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</row>
    <row r="1190" spans="4:14" ht="12.75"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</row>
    <row r="1191" spans="4:14" ht="12.75"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</row>
    <row r="1192" spans="4:14" ht="12.75"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</row>
    <row r="1193" spans="4:14" ht="12.75"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</row>
    <row r="1194" spans="4:14" ht="12.75"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</row>
    <row r="1195" spans="4:14" ht="12.75"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</row>
    <row r="1196" spans="4:14" ht="12.75"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</row>
    <row r="1197" spans="4:14" ht="12.75"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</row>
    <row r="1198" spans="4:14" ht="12.75"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</row>
    <row r="1199" spans="4:14" ht="12.75"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</row>
    <row r="1200" spans="4:14" ht="12.75"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</row>
    <row r="1201" spans="4:14" ht="12.75"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</row>
    <row r="1202" spans="4:14" ht="12.75"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</row>
    <row r="1203" spans="4:14" ht="12.75"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</row>
    <row r="1204" spans="4:14" ht="12.75"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</row>
    <row r="1205" spans="4:14" ht="12.75"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</row>
    <row r="1206" spans="4:14" ht="12.75"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</row>
    <row r="1207" spans="4:14" ht="12.75"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</row>
    <row r="1208" spans="4:14" ht="12.75"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</row>
    <row r="1209" spans="4:14" ht="12.75"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</row>
    <row r="1210" spans="4:14" ht="12.75"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</row>
    <row r="1211" spans="4:14" ht="12.75"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</row>
    <row r="1212" spans="4:14" ht="12.75"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</row>
    <row r="1213" spans="4:14" ht="12.75"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</row>
    <row r="1214" spans="4:14" ht="12.75"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</row>
    <row r="1215" spans="4:14" ht="12.75"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</row>
    <row r="1216" spans="4:14" ht="12.75"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</row>
    <row r="1217" spans="4:14" ht="12.75"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</row>
    <row r="1218" spans="4:14" ht="12.75"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</row>
    <row r="1219" spans="4:14" ht="12.75"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</row>
    <row r="1220" spans="4:14" ht="12.75"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</row>
    <row r="1221" spans="4:14" ht="12.75"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</row>
    <row r="1222" spans="4:14" ht="12.75"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</row>
    <row r="1223" spans="4:14" ht="12.75"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</row>
    <row r="1224" spans="4:14" ht="12.75"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</row>
    <row r="1225" spans="4:14" ht="12.75"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</row>
    <row r="1226" spans="4:14" ht="12.75"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</row>
    <row r="1227" spans="4:14" ht="12.75"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</row>
    <row r="1228" spans="4:14" ht="12.75"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</row>
    <row r="1229" spans="4:14" ht="12.75"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</row>
    <row r="1230" spans="4:14" ht="12.75"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</row>
    <row r="1231" spans="4:14" ht="12.75"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</row>
    <row r="1232" spans="4:14" ht="12.75"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</row>
    <row r="1233" spans="4:14" ht="12.75"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</row>
    <row r="1234" spans="4:14" ht="12.75"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</row>
    <row r="1235" spans="4:14" ht="12.75"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</row>
    <row r="1236" spans="4:14" ht="12.75"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</row>
    <row r="1237" spans="4:14" ht="12.75"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</row>
    <row r="1238" spans="4:14" ht="12.75"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</row>
    <row r="1239" spans="4:14" ht="12.75"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</row>
    <row r="1240" spans="4:14" ht="12.75"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</row>
    <row r="1241" spans="4:14" ht="12.75"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</row>
    <row r="1242" spans="4:14" ht="12.75"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</row>
    <row r="1243" spans="4:14" ht="12.75"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</row>
    <row r="1244" spans="4:14" ht="12.75"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</row>
    <row r="1245" spans="4:14" ht="12.75"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</row>
    <row r="1246" spans="4:14" ht="12.75"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</row>
    <row r="1247" spans="4:14" ht="12.75"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</row>
    <row r="1248" spans="4:14" ht="12.75"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</row>
    <row r="1249" spans="4:14" ht="12.75"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</row>
    <row r="1250" spans="4:14" ht="12.75"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</row>
    <row r="1251" spans="4:14" ht="12.75"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</row>
    <row r="1252" spans="4:14" ht="12.75"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</row>
    <row r="1253" spans="4:14" ht="12.75"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</row>
    <row r="1254" spans="4:14" ht="12.75"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</row>
    <row r="1255" spans="4:14" ht="12.75"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</row>
    <row r="1256" spans="4:14" ht="12.75"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</row>
    <row r="1257" spans="4:14" ht="12.75"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</row>
    <row r="1258" spans="4:14" ht="12.75"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</row>
    <row r="1259" spans="4:14" ht="12.75"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</row>
    <row r="1260" spans="4:14" ht="12.75"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</row>
    <row r="1261" spans="4:14" ht="12.75"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</row>
    <row r="1262" spans="4:14" ht="12.75"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</row>
    <row r="1263" spans="4:14" ht="12.75"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</row>
    <row r="1264" spans="4:14" ht="12.75"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</row>
    <row r="1265" spans="4:14" ht="12.75"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</row>
    <row r="1266" spans="4:14" ht="12.75"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</row>
    <row r="1267" spans="4:14" ht="12.75"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</row>
    <row r="1268" spans="4:14" ht="12.75"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</row>
    <row r="1269" spans="4:14" ht="12.75"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</row>
    <row r="1270" spans="4:14" ht="12.75"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</row>
    <row r="1271" spans="4:14" ht="12.75"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</row>
    <row r="1272" spans="4:14" ht="12.75"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</row>
    <row r="1273" spans="4:14" ht="12.75"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</row>
    <row r="1274" spans="4:14" ht="12.75"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</row>
    <row r="1275" spans="4:14" ht="12.75"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</row>
    <row r="1276" spans="4:14" ht="12.75"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</row>
    <row r="1277" spans="4:14" ht="12.75"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</row>
    <row r="1278" spans="4:14" ht="12.75"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</row>
    <row r="1279" spans="4:14" ht="12.75"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</row>
    <row r="1280" spans="4:14" ht="12.75"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</row>
    <row r="1281" spans="4:14" ht="12.75"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</row>
    <row r="1282" spans="4:14" ht="12.75"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</row>
    <row r="1283" spans="4:14" ht="12.75"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</row>
    <row r="1284" spans="4:14" ht="12.75"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</row>
    <row r="1285" spans="4:14" ht="12.75"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</row>
    <row r="1286" spans="4:14" ht="12.75"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</row>
    <row r="1287" spans="4:14" ht="12.75"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</row>
    <row r="1288" spans="4:14" ht="12.75"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</row>
    <row r="1289" spans="4:14" ht="12.75"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</row>
    <row r="1290" spans="4:14" ht="12.75"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</row>
    <row r="1291" spans="4:14" ht="12.75"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</row>
    <row r="1292" spans="4:14" ht="12.75"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</row>
    <row r="1293" spans="4:14" ht="12.75"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</row>
    <row r="1294" spans="4:14" ht="12.75"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</row>
    <row r="1295" spans="4:14" ht="12.75"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</row>
    <row r="1296" spans="4:14" ht="12.75"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</row>
    <row r="1297" spans="4:14" ht="12.75"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</row>
    <row r="1298" spans="4:14" ht="12.75"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</row>
    <row r="1299" spans="4:14" ht="12.75"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</row>
    <row r="1300" spans="4:14" ht="12.75"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</row>
    <row r="1301" spans="4:14" ht="12.75"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</row>
    <row r="1302" spans="4:14" ht="12.75"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</row>
    <row r="1303" spans="4:14" ht="12.75"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</row>
    <row r="1304" spans="4:14" ht="12.75"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</row>
    <row r="1305" spans="4:14" ht="12.75"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</row>
    <row r="1306" spans="4:14" ht="12.75"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</row>
    <row r="1307" spans="4:14" ht="12.75"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</row>
    <row r="1308" spans="4:14" ht="12.75"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</row>
    <row r="1309" spans="4:14" ht="12.75"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</row>
    <row r="1310" spans="4:14" ht="12.75"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</row>
    <row r="1311" spans="4:14" ht="12.75"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</row>
    <row r="1312" spans="4:14" ht="12.75"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</row>
    <row r="1313" spans="4:14" ht="12.75"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</row>
    <row r="1314" spans="4:14" ht="12.75"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</row>
    <row r="1315" spans="4:14" ht="12.75"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</row>
    <row r="1316" spans="4:14" ht="12.75"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</row>
    <row r="1317" spans="4:14" ht="12.75"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</row>
    <row r="1318" spans="4:14" ht="12.75"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</row>
    <row r="1319" spans="4:14" ht="12.75"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</row>
    <row r="1320" spans="4:14" ht="12.75"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</row>
    <row r="1321" spans="4:14" ht="12.75"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</row>
    <row r="1322" spans="4:14" ht="12.75"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</row>
    <row r="1323" spans="4:14" ht="12.75"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</row>
    <row r="1324" spans="4:14" ht="12.75"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</row>
    <row r="1325" spans="4:14" ht="12.75"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</row>
    <row r="1326" spans="4:14" ht="12.75"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</row>
    <row r="1327" spans="4:14" ht="12.75"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</row>
    <row r="1328" spans="4:14" ht="12.75"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</row>
    <row r="1329" spans="4:14" ht="12.75"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</row>
    <row r="1330" spans="4:14" ht="12.75"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</row>
    <row r="1331" spans="4:14" ht="12.75"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</row>
    <row r="1332" spans="4:14" ht="12.75"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</row>
    <row r="1333" spans="4:14" ht="12.75"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</row>
    <row r="1334" spans="4:14" ht="12.75"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</row>
    <row r="1335" spans="4:14" ht="12.75"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</row>
    <row r="1336" spans="4:14" ht="12.75"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</row>
    <row r="1337" spans="4:14" ht="12.75"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</row>
    <row r="1338" spans="4:14" ht="12.75"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</row>
    <row r="1339" spans="4:14" ht="12.75"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</row>
    <row r="1340" spans="4:14" ht="12.75"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</row>
    <row r="1341" spans="4:14" ht="12.75"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</row>
    <row r="1342" spans="4:14" ht="12.75"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</row>
    <row r="1343" spans="4:14" ht="12.75"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</row>
    <row r="1344" spans="4:14" ht="12.75"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</row>
    <row r="1345" spans="4:14" ht="12.75"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</row>
    <row r="1346" spans="4:14" ht="12.75"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</row>
    <row r="1347" spans="4:14" ht="12.75"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</row>
    <row r="1348" spans="4:14" ht="12.75"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</row>
    <row r="1349" spans="4:14" ht="12.75"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</row>
    <row r="1350" spans="4:14" ht="12.75"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</row>
    <row r="1351" spans="4:14" ht="12.75"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</row>
    <row r="1352" spans="4:14" ht="12.75"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</row>
    <row r="1353" spans="4:14" ht="12.75"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</row>
    <row r="1354" spans="4:14" ht="12.75"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</row>
    <row r="1355" spans="4:14" ht="12.75"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</row>
    <row r="1356" spans="4:14" ht="12.75"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</row>
    <row r="1357" spans="4:14" ht="12.75"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</row>
    <row r="1358" spans="4:14" ht="12.75"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</row>
    <row r="1359" spans="4:14" ht="12.75"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</row>
    <row r="1360" spans="4:14" ht="12.75"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</row>
    <row r="1361" spans="4:14" ht="12.75"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</row>
    <row r="1362" spans="4:14" ht="12.75"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</row>
    <row r="1363" spans="4:14" ht="12.75"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</row>
    <row r="1364" spans="4:14" ht="12.75"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</row>
    <row r="1365" spans="4:14" ht="12.75"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</row>
    <row r="1366" spans="4:14" ht="12.75"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</row>
    <row r="1367" spans="4:14" ht="12.75"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</row>
    <row r="1368" spans="4:14" ht="12.75"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</row>
    <row r="1369" spans="4:14" ht="12.75"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</row>
    <row r="1370" spans="4:14" ht="12.75"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</row>
    <row r="1371" spans="4:14" ht="12.75"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</row>
    <row r="1372" spans="4:14" ht="12.75"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</row>
    <row r="1373" spans="4:14" ht="12.75"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</row>
    <row r="1374" spans="4:14" ht="12.75"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</row>
    <row r="1375" spans="4:14" ht="12.75"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</row>
    <row r="1376" spans="4:14" ht="12.75"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</row>
    <row r="1377" spans="4:14" ht="12.75"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</row>
    <row r="1378" spans="4:14" ht="12.75"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</row>
    <row r="1379" spans="4:14" ht="12.75"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</row>
    <row r="1380" spans="4:14" ht="12.75"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</row>
    <row r="1381" spans="4:14" ht="12.75"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</row>
    <row r="1382" spans="4:14" ht="12.75"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</row>
    <row r="1383" spans="4:14" ht="12.75"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</row>
    <row r="1384" spans="4:14" ht="12.75"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</row>
    <row r="1385" spans="4:14" ht="12.75"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</row>
    <row r="1386" spans="4:14" ht="12.75"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</row>
    <row r="1387" spans="4:14" ht="12.75"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</row>
    <row r="1388" spans="4:14" ht="12.75"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</row>
    <row r="1389" spans="4:14" ht="12.75"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</row>
    <row r="1390" spans="4:14" ht="12.75"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</row>
    <row r="1391" spans="4:14" ht="12.75"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</row>
    <row r="1392" spans="4:14" ht="12.75"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</row>
    <row r="1393" spans="4:14" ht="12.75"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</row>
    <row r="1394" spans="4:14" ht="12.75"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</row>
    <row r="1395" spans="4:14" ht="12.75"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</row>
    <row r="1396" spans="4:14" ht="12.75"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</row>
    <row r="1397" spans="4:14" ht="12.75"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</row>
    <row r="1398" spans="4:14" ht="12.75"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</row>
    <row r="1399" spans="4:14" ht="12.75"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</row>
    <row r="1400" spans="4:14" ht="12.75"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</row>
    <row r="1401" spans="4:14" ht="12.75"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</row>
    <row r="1402" spans="4:14" ht="12.75"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</row>
    <row r="1403" spans="4:14" ht="12.75"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</row>
    <row r="1404" spans="4:14" ht="12.75"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</row>
    <row r="1405" spans="4:14" ht="12.75"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</row>
    <row r="1406" spans="4:14" ht="12.75"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</row>
    <row r="1407" spans="4:14" ht="12.75"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</row>
    <row r="1408" spans="4:14" ht="12.75"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</row>
    <row r="1409" spans="4:14" ht="12.75"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</row>
    <row r="1410" spans="4:14" ht="12.75"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</row>
    <row r="1411" spans="4:14" ht="12.75"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</row>
    <row r="1412" spans="4:14" ht="12.75"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</row>
    <row r="1413" spans="4:14" ht="12.75"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</row>
    <row r="1414" spans="4:14" ht="12.75"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</row>
    <row r="1415" spans="4:14" ht="12.75"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</row>
    <row r="1416" spans="4:14" ht="12.75"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</row>
    <row r="1417" spans="4:14" ht="12.75"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</row>
    <row r="1418" spans="4:14" ht="12.75"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</row>
    <row r="1419" spans="4:14" ht="12.75"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</row>
    <row r="1420" spans="4:14" ht="12.75"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</row>
    <row r="1421" spans="4:14" ht="12.75"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</row>
    <row r="1422" spans="4:14" ht="12.75"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</row>
    <row r="1423" spans="4:14" ht="12.75"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</row>
    <row r="1424" spans="4:14" ht="12.75"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</row>
    <row r="1425" spans="4:14" ht="12.75"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</row>
    <row r="1426" spans="4:14" ht="12.75"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</row>
    <row r="1427" spans="4:14" ht="12.75"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</row>
    <row r="1428" spans="4:14" ht="12.75"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</row>
    <row r="1429" spans="4:14" ht="12.75"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</row>
    <row r="1430" spans="4:14" ht="12.75"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</row>
    <row r="1431" spans="4:14" ht="12.75"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</row>
    <row r="1432" spans="4:14" ht="12.75"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</row>
    <row r="1433" spans="4:14" ht="12.75"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</row>
    <row r="1434" spans="4:14" ht="12.75"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</row>
    <row r="1435" spans="4:14" ht="12.75"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</row>
    <row r="1436" spans="4:14" ht="12.75"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</row>
    <row r="1437" spans="4:14" ht="12.75"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</row>
    <row r="1438" spans="4:14" ht="12.75"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</row>
    <row r="1439" spans="4:14" ht="12.75"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</row>
    <row r="1440" spans="4:14" ht="12.75"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</row>
    <row r="1441" spans="4:14" ht="12.75"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</row>
    <row r="1442" spans="4:14" ht="12.75"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</row>
    <row r="1443" spans="4:14" ht="12.75"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</row>
    <row r="1444" spans="4:14" ht="12.75"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</row>
    <row r="1445" spans="4:14" ht="12.75"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</row>
    <row r="1446" spans="4:14" ht="12.75"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</row>
    <row r="1447" spans="4:14" ht="12.75"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</row>
    <row r="1448" spans="4:14" ht="12.75"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</row>
    <row r="1449" spans="4:14" ht="12.75"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</row>
    <row r="1450" spans="4:14" ht="12.75"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</row>
    <row r="1451" spans="4:14" ht="12.75"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</row>
    <row r="1452" spans="4:14" ht="12.75"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</row>
    <row r="1453" spans="4:14" ht="12.75"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</row>
    <row r="1454" spans="4:14" ht="12.75"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</row>
    <row r="1455" spans="4:14" ht="12.75"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</row>
    <row r="1456" spans="4:14" ht="12.75"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</row>
    <row r="1457" spans="4:14" ht="12.75"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</row>
    <row r="1458" spans="4:14" ht="12.75"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</row>
    <row r="1459" spans="4:14" ht="12.75"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</row>
    <row r="1460" spans="4:14" ht="12.75"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</row>
    <row r="1461" spans="4:14" ht="12.75"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</row>
    <row r="1462" spans="4:14" ht="12.75"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</row>
    <row r="1463" spans="4:14" ht="12.75"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</row>
    <row r="1464" spans="4:14" ht="12.75"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</row>
    <row r="1465" spans="4:14" ht="12.75"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</row>
    <row r="1466" spans="4:14" ht="12.75"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</row>
    <row r="1467" spans="4:14" ht="12.75"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</row>
    <row r="1468" spans="4:14" ht="12.75"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</row>
    <row r="1469" spans="4:14" ht="12.75"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</row>
    <row r="1470" spans="4:14" ht="12.75"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</row>
    <row r="1471" spans="4:14" ht="12.75"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</row>
    <row r="1472" spans="4:14" ht="12.75"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</row>
    <row r="1473" spans="4:14" ht="12.75"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</row>
    <row r="1474" spans="4:14" ht="12.75"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</row>
    <row r="1475" spans="4:14" ht="12.75"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</row>
    <row r="1476" spans="4:14" ht="12.75"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</row>
    <row r="1477" spans="4:14" ht="12.75"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</row>
    <row r="1478" spans="4:14" ht="12.75"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</row>
    <row r="1479" spans="4:14" ht="12.75"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</row>
    <row r="1480" spans="4:14" ht="12.75"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</row>
    <row r="1481" spans="4:14" ht="12.75"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</row>
    <row r="1482" spans="4:14" ht="12.75"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</row>
    <row r="1483" spans="4:14" ht="12.75"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</row>
    <row r="1484" spans="4:14" ht="12.75"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</row>
    <row r="1485" spans="4:14" ht="12.75"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</row>
    <row r="1486" spans="4:14" ht="12.75"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</row>
    <row r="1487" spans="4:14" ht="12.75"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</row>
    <row r="1488" spans="4:14" ht="12.75"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</row>
    <row r="1489" spans="4:14" ht="12.75"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</row>
    <row r="1490" spans="4:14" ht="12.75"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</row>
    <row r="1491" spans="4:14" ht="12.75"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</row>
    <row r="1492" spans="4:14" ht="12.75"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</row>
    <row r="1493" spans="4:14" ht="12.75"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</row>
    <row r="1494" spans="4:14" ht="12.75"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</row>
    <row r="1495" spans="4:14" ht="12.75"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</row>
    <row r="1496" spans="4:14" ht="12.75"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</row>
    <row r="1497" spans="4:14" ht="12.75"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</row>
    <row r="1498" spans="4:14" ht="12.75"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</row>
    <row r="1499" spans="4:14" ht="12.75"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</row>
    <row r="1500" spans="4:14" ht="12.75"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</row>
    <row r="1501" spans="4:14" ht="12.75"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</row>
    <row r="1502" spans="4:14" ht="12.75"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</row>
    <row r="1503" spans="4:14" ht="12.75"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</row>
    <row r="1504" spans="4:14" ht="12.75"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</row>
    <row r="1505" spans="4:14" ht="12.75"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</row>
    <row r="1506" spans="4:14" ht="12.75"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</row>
    <row r="1507" spans="4:14" ht="12.75"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</row>
    <row r="1508" spans="4:14" ht="12.75"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</row>
    <row r="1509" spans="4:14" ht="12.75"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</row>
    <row r="1510" spans="4:14" ht="12.75"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</row>
    <row r="1511" spans="4:14" ht="12.75"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</row>
    <row r="1512" spans="4:14" ht="12.75"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</row>
    <row r="1513" spans="4:14" ht="12.75"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</row>
    <row r="1514" spans="4:14" ht="12.75"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</row>
    <row r="1515" spans="4:14" ht="12.75"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</row>
    <row r="1516" spans="4:14" ht="12.75"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</row>
    <row r="1517" spans="4:14" ht="12.75"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</row>
    <row r="1518" spans="4:14" ht="12.75"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</row>
    <row r="1519" spans="4:14" ht="12.75"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</row>
    <row r="1520" spans="4:14" ht="12.75"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</row>
    <row r="1521" spans="4:14" ht="12.75"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</row>
    <row r="1522" spans="4:14" ht="12.75"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</row>
    <row r="1523" spans="4:14" ht="12.75"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</row>
    <row r="1524" spans="4:14" ht="12.75"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</row>
    <row r="1525" spans="4:14" ht="12.75"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</row>
    <row r="1526" spans="4:14" ht="12.75"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</row>
    <row r="1527" spans="4:14" ht="12.75"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</row>
    <row r="1528" spans="4:14" ht="12.75"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</row>
    <row r="1529" spans="4:14" ht="12.75"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</row>
    <row r="1530" spans="4:14" ht="12.75"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</row>
    <row r="1531" spans="4:14" ht="12.75"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</row>
    <row r="1532" spans="4:14" ht="12.75"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</row>
    <row r="1533" spans="4:14" ht="12.75"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</row>
    <row r="1534" spans="4:14" ht="12.75"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</row>
    <row r="1535" spans="4:14" ht="12.75"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</row>
    <row r="1536" spans="4:14" ht="12.75"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</row>
    <row r="1537" spans="4:14" ht="12.75"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</row>
    <row r="1538" spans="4:14" ht="12.75"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</row>
    <row r="1539" spans="4:14" ht="12.75"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</row>
    <row r="1540" spans="4:14" ht="12.75"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</row>
    <row r="1541" spans="4:14" ht="12.75"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</row>
    <row r="1542" spans="4:14" ht="12.75"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</row>
    <row r="1543" spans="4:14" ht="12.75"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</row>
    <row r="1544" spans="4:14" ht="12.75"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</row>
    <row r="1545" spans="4:14" ht="12.75"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</row>
    <row r="1546" spans="4:14" ht="12.75"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</row>
    <row r="1547" spans="4:14" ht="12.75"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</row>
    <row r="1548" spans="4:14" ht="12.75"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</row>
    <row r="1549" spans="4:14" ht="12.75"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</row>
    <row r="1550" spans="4:14" ht="12.75"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</row>
    <row r="1551" spans="4:14" ht="12.75"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</row>
    <row r="1552" spans="4:14" ht="12.75"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</row>
    <row r="1553" spans="4:14" ht="12.75"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</row>
    <row r="1554" spans="4:14" ht="12.75"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</row>
    <row r="1555" spans="4:14" ht="12.75"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</row>
    <row r="1556" spans="4:14" ht="12.75"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</row>
    <row r="1557" spans="4:14" ht="12.75"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</row>
    <row r="1558" spans="4:14" ht="12.75"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</row>
    <row r="1559" spans="4:14" ht="12.75"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</row>
    <row r="1560" spans="4:14" ht="12.75"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</row>
    <row r="1561" spans="4:14" ht="12.75"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</row>
    <row r="1562" spans="4:14" ht="12.75"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</row>
    <row r="1563" spans="4:14" ht="12.75"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</row>
    <row r="1564" spans="4:14" ht="12.75"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</row>
    <row r="1565" spans="4:14" ht="12.75"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</row>
    <row r="1566" spans="4:14" ht="12.75"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</row>
    <row r="1567" spans="4:14" ht="12.75"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</row>
    <row r="1568" spans="4:14" ht="12.75"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</row>
    <row r="1569" spans="4:14" ht="12.75"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</row>
    <row r="1570" spans="4:14" ht="12.75"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</row>
    <row r="1571" spans="4:14" ht="12.75"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</row>
    <row r="1572" spans="4:14" ht="12.75"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</row>
    <row r="1573" spans="4:14" ht="12.75"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</row>
    <row r="1574" spans="4:14" ht="12.75"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</row>
    <row r="1575" spans="4:14" ht="12.75"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</row>
    <row r="1576" spans="4:14" ht="12.75"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</row>
    <row r="1577" spans="4:14" ht="12.75"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</row>
    <row r="1578" spans="4:14" ht="12.75"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</row>
    <row r="1579" spans="4:14" ht="12.75"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</row>
    <row r="1580" spans="4:14" ht="12.75"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</row>
    <row r="1581" spans="4:14" ht="12.75"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</row>
    <row r="1582" spans="4:14" ht="12.75"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</row>
    <row r="1583" spans="4:14" ht="12.75"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</row>
    <row r="1584" spans="4:14" ht="12.75"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</row>
    <row r="1585" spans="4:14" ht="12.75"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</row>
    <row r="1586" spans="4:14" ht="12.75"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</row>
    <row r="1587" spans="4:14" ht="12.75"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</row>
    <row r="1588" spans="4:14" ht="12.75"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</row>
    <row r="1589" spans="4:14" ht="12.75"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</row>
    <row r="1590" spans="4:14" ht="12.75"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</row>
    <row r="1591" spans="4:14" ht="12.75"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</row>
    <row r="1592" spans="4:14" ht="12.75"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</row>
    <row r="1593" spans="4:14" ht="12.75"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</row>
    <row r="1594" spans="4:14" ht="12.75"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</row>
    <row r="1595" spans="4:14" ht="12.75"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</row>
    <row r="1596" spans="4:14" ht="12.75"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</row>
    <row r="1597" spans="4:14" ht="12.75"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</row>
    <row r="1598" spans="4:14" ht="12.75"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</row>
    <row r="1599" spans="4:14" ht="12.75"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</row>
    <row r="1600" spans="4:14" ht="12.75"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</row>
    <row r="1601" spans="4:14" ht="12.75"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</row>
    <row r="1602" spans="4:14" ht="12.75"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</row>
    <row r="1603" spans="4:14" ht="12.75"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</row>
    <row r="1604" spans="4:14" ht="12.75"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</row>
    <row r="1605" spans="4:14" ht="12.75"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</row>
    <row r="1606" spans="4:14" ht="12.75"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</row>
    <row r="1607" spans="4:14" ht="12.75"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</row>
    <row r="1608" spans="4:14" ht="12.75"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</row>
    <row r="1609" spans="4:14" ht="12.75"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</row>
    <row r="1610" spans="4:14" ht="12.75"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</row>
    <row r="1611" spans="4:14" ht="12.75"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</row>
    <row r="1612" spans="4:14" ht="12.75"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</row>
    <row r="1613" spans="4:14" ht="12.75"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</row>
    <row r="1614" spans="4:14" ht="12.75"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</row>
    <row r="1615" spans="4:14" ht="12.75"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</row>
    <row r="1616" spans="4:14" ht="12.75"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</row>
    <row r="1617" spans="4:14" ht="12.75"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</row>
    <row r="1618" spans="4:14" ht="12.75"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</row>
    <row r="1619" spans="4:14" ht="12.75"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</row>
    <row r="1620" spans="4:14" ht="12.75"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</row>
    <row r="1621" spans="4:14" ht="12.75"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</row>
    <row r="1622" spans="4:14" ht="12.75"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</row>
    <row r="1623" spans="4:14" ht="12.75"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</row>
    <row r="1624" spans="4:14" ht="12.75"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</row>
    <row r="1625" spans="4:14" ht="12.75"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</row>
    <row r="1626" spans="4:14" ht="12.75"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</row>
    <row r="1627" spans="4:14" ht="12.75"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</row>
    <row r="1628" spans="4:14" ht="12.75"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</row>
    <row r="1629" spans="4:14" ht="12.75"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</row>
    <row r="1630" spans="4:14" ht="12.75"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</row>
    <row r="1631" spans="4:14" ht="12.75"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</row>
    <row r="1632" spans="4:14" ht="12.75"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</row>
    <row r="1633" spans="4:14" ht="12.75"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</row>
    <row r="1634" spans="4:14" ht="12.75"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</row>
    <row r="1635" spans="4:14" ht="12.75"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</row>
    <row r="1636" spans="4:14" ht="12.75"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</row>
    <row r="1637" spans="4:14" ht="12.75"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</row>
    <row r="1638" spans="4:14" ht="12.75"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</row>
    <row r="1639" spans="4:14" ht="12.75"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</row>
    <row r="1640" spans="4:14" ht="12.75"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</row>
    <row r="1641" spans="4:14" ht="12.75"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</row>
    <row r="1642" spans="4:14" ht="12.75"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</row>
    <row r="1643" spans="4:14" ht="12.75"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</row>
    <row r="1644" spans="4:14" ht="12.75"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</row>
    <row r="1645" spans="4:14" ht="12.75"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</row>
    <row r="1646" spans="4:14" ht="12.75"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</row>
    <row r="1647" spans="4:14" ht="12.75"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</row>
    <row r="1648" spans="4:14" ht="12.75"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</row>
    <row r="1649" spans="4:14" ht="12.75"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</row>
    <row r="1650" spans="4:14" ht="12.75"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</row>
    <row r="1651" spans="4:14" ht="12.75"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</row>
    <row r="1652" spans="4:14" ht="12.75"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</row>
    <row r="1653" spans="4:14" ht="12.75"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</row>
    <row r="1654" spans="4:14" ht="12.75"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</row>
    <row r="1655" spans="4:14" ht="12.75"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</row>
    <row r="1656" spans="4:14" ht="12.75"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</row>
    <row r="1657" spans="4:14" ht="12.75"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</row>
    <row r="1658" spans="4:14" ht="12.75"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</row>
    <row r="1659" spans="4:14" ht="12.75"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</row>
    <row r="1660" spans="4:14" ht="12.75"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</row>
    <row r="1661" spans="4:14" ht="12.75"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</row>
    <row r="1662" spans="4:14" ht="12.75"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</row>
    <row r="1663" spans="4:14" ht="12.75"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</row>
    <row r="1664" spans="4:14" ht="12.75"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</row>
    <row r="1665" spans="4:14" ht="12.75"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</row>
    <row r="1666" spans="4:14" ht="12.75"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</row>
    <row r="1667" spans="4:14" ht="12.75"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</row>
    <row r="1668" spans="4:14" ht="12.75"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</row>
    <row r="1669" spans="4:14" ht="12.75"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</row>
    <row r="1670" spans="4:14" ht="12.75"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</row>
    <row r="1671" spans="4:14" ht="12.75"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</row>
    <row r="1672" spans="4:14" ht="12.75"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</row>
    <row r="1673" spans="4:14" ht="12.75"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</row>
    <row r="1674" spans="4:14" ht="12.75"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</row>
    <row r="1675" spans="4:14" ht="12.75"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</row>
    <row r="1676" spans="4:14" ht="12.75"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</row>
    <row r="1677" spans="4:14" ht="12.75"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</row>
    <row r="1678" spans="4:14" ht="12.75"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</row>
    <row r="1679" spans="4:14" ht="12.75"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</row>
    <row r="1680" spans="4:14" ht="12.75"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</row>
    <row r="1681" spans="4:14" ht="12.75"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</row>
    <row r="1682" spans="4:14" ht="12.75"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</row>
    <row r="1683" spans="4:14" ht="12.75"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</row>
    <row r="1684" spans="4:14" ht="12.75"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</row>
    <row r="1685" spans="4:14" ht="12.75"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</row>
    <row r="1686" spans="4:14" ht="12.75"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</row>
    <row r="1687" spans="4:14" ht="12.75"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</row>
    <row r="1688" spans="4:14" ht="12.75"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</row>
    <row r="1689" spans="4:14" ht="12.75"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</row>
    <row r="1690" spans="4:14" ht="12.75"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</row>
    <row r="1691" spans="4:14" ht="12.75"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</row>
    <row r="1692" spans="4:14" ht="12.75"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</row>
    <row r="1693" spans="4:14" ht="12.75"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</row>
    <row r="1694" spans="4:14" ht="12.75"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</row>
    <row r="1695" spans="4:14" ht="12.75"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</row>
    <row r="1696" spans="4:14" ht="12.75"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</row>
    <row r="1697" spans="4:14" ht="12.75"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</row>
    <row r="1698" spans="4:14" ht="12.75"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</row>
    <row r="1699" spans="4:14" ht="12.75"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</row>
    <row r="1700" spans="4:14" ht="12.75"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</row>
    <row r="1701" spans="4:14" ht="12.75"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</row>
    <row r="1702" spans="4:14" ht="12.75"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</row>
    <row r="1703" spans="4:14" ht="12.75"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</row>
    <row r="1704" spans="4:14" ht="12.75"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</row>
    <row r="1705" spans="4:14" ht="12.75"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</row>
    <row r="1706" spans="4:14" ht="12.75"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</row>
    <row r="1707" spans="4:14" ht="12.75"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</row>
    <row r="1708" spans="4:14" ht="12.75"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</row>
    <row r="1709" spans="4:14" ht="12.75"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</row>
    <row r="1710" spans="4:14" ht="12.75"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</row>
    <row r="1711" spans="4:14" ht="12.75"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</row>
    <row r="1712" spans="4:14" ht="12.75"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</row>
    <row r="1713" spans="4:14" ht="12.75"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</row>
    <row r="1714" spans="4:14" ht="12.75"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</row>
    <row r="1715" spans="4:14" ht="12.75"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</row>
    <row r="1716" spans="4:14" ht="12.75"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</row>
    <row r="1717" spans="4:14" ht="12.75"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</row>
    <row r="1718" spans="4:14" ht="12.75"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</row>
    <row r="1719" spans="4:14" ht="12.75"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</row>
    <row r="1720" spans="4:14" ht="12.75"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</row>
    <row r="1721" spans="4:14" ht="12.75"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</row>
    <row r="1722" spans="4:14" ht="12.75"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</row>
    <row r="1723" spans="4:14" ht="12.75"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</row>
    <row r="1724" spans="4:14" ht="12.75"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</row>
    <row r="1725" spans="4:14" ht="12.75"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</row>
    <row r="1726" spans="4:14" ht="12.75"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</row>
    <row r="1727" spans="4:14" ht="12.75"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</row>
    <row r="1728" spans="4:14" ht="12.75"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</row>
    <row r="1729" spans="4:14" ht="12.75"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</row>
    <row r="1730" spans="4:14" ht="12.75"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</row>
    <row r="1731" spans="4:14" ht="12.75"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</row>
    <row r="1732" spans="4:14" ht="12.75"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</row>
    <row r="1733" spans="4:14" ht="12.75"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</row>
    <row r="1734" spans="4:14" ht="12.75"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</row>
    <row r="1735" spans="4:14" ht="12.75"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</row>
    <row r="1736" spans="4:14" ht="12.75"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</row>
    <row r="1737" spans="4:14" ht="12.75"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</row>
    <row r="1738" spans="4:14" ht="12.75"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</row>
    <row r="1739" spans="4:14" ht="12.75"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</row>
    <row r="1740" spans="4:14" ht="12.75"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</row>
    <row r="1741" spans="4:14" ht="12.75"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</row>
    <row r="1742" spans="4:14" ht="12.75"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</row>
    <row r="1743" spans="4:14" ht="12.75"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</row>
    <row r="1744" spans="4:14" ht="12.75"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</row>
    <row r="1745" spans="4:14" ht="12.75"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</row>
    <row r="1746" spans="4:14" ht="12.75"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</row>
    <row r="1747" spans="4:14" ht="12.75"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</row>
    <row r="1748" spans="4:14" ht="12.75"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</row>
    <row r="1749" spans="4:14" ht="12.75"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</row>
    <row r="1750" spans="4:14" ht="12.75"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</row>
    <row r="1751" spans="4:14" ht="12.75"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</row>
    <row r="1752" spans="4:14" ht="12.75"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</row>
    <row r="1753" spans="4:14" ht="12.75"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</row>
    <row r="1754" spans="4:14" ht="12.75"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</row>
    <row r="1755" spans="4:14" ht="12.75"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</row>
    <row r="1756" spans="4:14" ht="12.75"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</row>
    <row r="1757" spans="4:14" ht="12.75"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</row>
    <row r="1758" spans="4:14" ht="12.75"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</row>
    <row r="1759" spans="4:14" ht="12.75"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</row>
    <row r="1760" spans="4:14" ht="12.75"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</row>
    <row r="1761" spans="4:14" ht="12.75"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</row>
    <row r="1762" spans="4:14" ht="12.75"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</row>
    <row r="1763" spans="4:14" ht="12.75"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</row>
    <row r="1764" spans="4:14" ht="12.75"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</row>
    <row r="1765" spans="4:14" ht="12.75"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</row>
  </sheetData>
  <printOptions/>
  <pageMargins left="0.75" right="0.75" top="1" bottom="1" header="0.5" footer="0.5"/>
  <pageSetup fitToHeight="87" fitToWidth="1" horizontalDpi="1200" verticalDpi="12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2007-05-16T17:25:47Z</cp:lastPrinted>
  <dcterms:created xsi:type="dcterms:W3CDTF">2007-05-16T17:04:36Z</dcterms:created>
  <dcterms:modified xsi:type="dcterms:W3CDTF">2007-05-16T17:26:02Z</dcterms:modified>
  <cp:category/>
  <cp:version/>
  <cp:contentType/>
  <cp:contentStatus/>
</cp:coreProperties>
</file>