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merman_A\Documents\Charter School Tuition Costs 23-24\"/>
    </mc:Choice>
  </mc:AlternateContent>
  <xr:revisionPtr revIDLastSave="0" documentId="13_ncr:1_{839E4684-F7EF-45EB-A00B-0ED9A5B98B90}" xr6:coauthVersionLast="47" xr6:coauthVersionMax="47" xr10:uidLastSave="{00000000-0000-0000-0000-000000000000}"/>
  <workbookProtection workbookAlgorithmName="SHA-512" workbookHashValue="XSKjs1q1lLZlf0KNqkeOPX+2RQIxd1OhECClBz1zKwHyzKkpAaZ9bETYWhFCaQjK7QZzLjFdCZp9Zep/XiDntA==" workbookSaltValue="LTxIBrBvvWTKTrfR2xwxbQ==" workbookSpinCount="100000" lockStructure="1"/>
  <bookViews>
    <workbookView xWindow="-110" yWindow="-110" windowWidth="19420" windowHeight="10420" tabRatio="805" xr2:uid="{00000000-000D-0000-FFFF-FFFF00000000}"/>
  </bookViews>
  <sheets>
    <sheet name="PROG ID" sheetId="4" r:id="rId1"/>
    <sheet name="INST" sheetId="5" r:id="rId2"/>
    <sheet name="SUPP" sheetId="6" r:id="rId3"/>
    <sheet name="REG ED OTHER" sheetId="7" r:id="rId4"/>
    <sheet name="REVENUES" sheetId="8" r:id="rId5"/>
    <sheet name="TC CALC" sheetId="14" r:id="rId6"/>
    <sheet name="SW INST SUPP" sheetId="11" r:id="rId7"/>
    <sheet name="SW REG ED OTHER" sheetId="16" r:id="rId8"/>
    <sheet name="SW GEN CATEGORY" sheetId="17" r:id="rId9"/>
    <sheet name="Data" sheetId="18" state="hidden" r:id="rId10"/>
  </sheets>
  <definedNames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2" hidden="1">1</definedName>
    <definedName name="_Regression_Int" localSheetId="8" hidden="1">1</definedName>
    <definedName name="_Regression_Int" localSheetId="6" hidden="1">1</definedName>
    <definedName name="_Regression_Int" localSheetId="7" hidden="1">1</definedName>
    <definedName name="_Regression_Int" localSheetId="5" hidden="1">1</definedName>
    <definedName name="_xlnm.Print_Area" localSheetId="0">'PROG ID'!$B$1:$M$47</definedName>
    <definedName name="_xlnm.Print_Area" localSheetId="2">SUPP!$B$1:$E$49</definedName>
    <definedName name="Print_Area_MI" localSheetId="1">INST!$B$1:$G$32</definedName>
    <definedName name="Print_Area_MI" localSheetId="3">'REG ED OTHER'!$A$1:$F$47</definedName>
    <definedName name="Print_Area_MI" localSheetId="4">REVENUES!$B$1:$F$27</definedName>
    <definedName name="Print_Area_MI" localSheetId="2">SUPP!$B$1:$G$50</definedName>
    <definedName name="Print_Area_MI" localSheetId="8">'SW GEN CATEGORY'!$A$1:$M$33</definedName>
    <definedName name="Print_Area_MI" localSheetId="6">'SW INST SUPP'!$A$1:$L$58</definedName>
    <definedName name="Print_Area_MI" localSheetId="7">'SW REG ED OTHER'!$A$1:$L$81</definedName>
    <definedName name="Print_Area_MI" localSheetId="5">'TC CALC'!$B$1:$E$38</definedName>
    <definedName name="Print_Area_MI">'PROG ID'!$B$1:$M$37</definedName>
    <definedName name="_xlnm.Print_Titles" localSheetId="6">'SW INST SUPP'!$1:$8</definedName>
    <definedName name="_xlnm.Print_Titles" localSheetId="7">'SW REG ED OTHER'!$1:$8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7" l="1"/>
  <c r="D10" i="7"/>
  <c r="F25" i="6"/>
  <c r="E25" i="6"/>
  <c r="D25" i="6"/>
  <c r="F23" i="6"/>
  <c r="E23" i="6"/>
  <c r="D23" i="6"/>
  <c r="E34" i="6"/>
  <c r="D34" i="6"/>
  <c r="F10" i="7"/>
  <c r="E17" i="5"/>
  <c r="D17" i="5"/>
  <c r="E15" i="8"/>
  <c r="E11" i="5"/>
  <c r="E12" i="5"/>
  <c r="E13" i="5"/>
  <c r="E14" i="5"/>
  <c r="E15" i="5"/>
  <c r="E21" i="5"/>
  <c r="E24" i="5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6" i="6"/>
  <c r="E28" i="6"/>
  <c r="E29" i="6"/>
  <c r="E30" i="6"/>
  <c r="E31" i="6"/>
  <c r="E32" i="6"/>
  <c r="E33" i="6"/>
  <c r="E36" i="6"/>
  <c r="E38" i="6"/>
  <c r="E41" i="6"/>
  <c r="E42" i="6"/>
  <c r="F11" i="5"/>
  <c r="F12" i="5"/>
  <c r="F13" i="5"/>
  <c r="F14" i="5"/>
  <c r="F15" i="5"/>
  <c r="F24" i="5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4" i="6"/>
  <c r="F26" i="6"/>
  <c r="F41" i="6"/>
  <c r="F42" i="6"/>
  <c r="E44" i="6"/>
  <c r="E9" i="14"/>
  <c r="E14" i="8"/>
  <c r="E11" i="14"/>
  <c r="E13" i="14"/>
  <c r="E27" i="7"/>
  <c r="E28" i="7"/>
  <c r="E34" i="7"/>
  <c r="E36" i="7"/>
  <c r="E37" i="7"/>
  <c r="E38" i="7"/>
  <c r="E39" i="7"/>
  <c r="E44" i="7"/>
  <c r="E20" i="7"/>
  <c r="E45" i="7"/>
  <c r="F27" i="7"/>
  <c r="F28" i="7"/>
  <c r="F34" i="7"/>
  <c r="F36" i="7"/>
  <c r="F37" i="7"/>
  <c r="F38" i="7"/>
  <c r="F39" i="7"/>
  <c r="F44" i="7"/>
  <c r="F20" i="7"/>
  <c r="F45" i="7"/>
  <c r="E48" i="7"/>
  <c r="E15" i="14"/>
  <c r="E17" i="14"/>
  <c r="E19" i="14"/>
  <c r="E21" i="14"/>
  <c r="E23" i="14"/>
  <c r="E27" i="14"/>
  <c r="E13" i="8"/>
  <c r="E18" i="7"/>
  <c r="E19" i="5"/>
  <c r="F4" i="17"/>
  <c r="D6" i="14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4" i="6"/>
  <c r="D26" i="6"/>
  <c r="D11" i="5"/>
  <c r="D12" i="5"/>
  <c r="D13" i="5"/>
  <c r="D14" i="5"/>
  <c r="D15" i="5"/>
  <c r="D21" i="5"/>
  <c r="D24" i="5"/>
  <c r="D37" i="7"/>
  <c r="D38" i="7"/>
  <c r="D39" i="7"/>
  <c r="D36" i="7"/>
  <c r="D27" i="7"/>
  <c r="D28" i="7"/>
  <c r="D34" i="7"/>
  <c r="D29" i="6"/>
  <c r="D30" i="6"/>
  <c r="D31" i="6"/>
  <c r="D32" i="6"/>
  <c r="D33" i="6"/>
  <c r="D28" i="6"/>
  <c r="E4" i="16"/>
  <c r="E4" i="11"/>
  <c r="D7" i="8"/>
  <c r="D6" i="7"/>
  <c r="D6" i="6"/>
  <c r="D6" i="5"/>
  <c r="E35" i="14"/>
  <c r="E29" i="14"/>
  <c r="E16" i="8"/>
  <c r="D44" i="7"/>
  <c r="D38" i="6"/>
  <c r="D41" i="6"/>
  <c r="D42" i="6"/>
  <c r="E31" i="14"/>
  <c r="E33" i="14"/>
  <c r="E37" i="14"/>
  <c r="D20" i="7"/>
  <c r="D45" i="7"/>
</calcChain>
</file>

<file path=xl/sharedStrings.xml><?xml version="1.0" encoding="utf-8"?>
<sst xmlns="http://schemas.openxmlformats.org/spreadsheetml/2006/main" count="263" uniqueCount="190">
  <si>
    <t>CHARTER SCHOOL IDENTIFICATION</t>
  </si>
  <si>
    <t>FTE</t>
  </si>
  <si>
    <t>Personal Services</t>
  </si>
  <si>
    <t>Staff Travel</t>
  </si>
  <si>
    <t>SUPPLIES &amp; MATERIALS</t>
  </si>
  <si>
    <t>SECTION II:  SUPPORT</t>
  </si>
  <si>
    <t>Other Professionals</t>
  </si>
  <si>
    <t>TOTAL SUPPORT</t>
  </si>
  <si>
    <t>ADMINISTRATION</t>
  </si>
  <si>
    <t>Insurance and Bonding</t>
  </si>
  <si>
    <t>Board Expenses</t>
  </si>
  <si>
    <t>OCCUPANCY - EDUCATION AND SUPPORT SERVICES</t>
  </si>
  <si>
    <t>(Includes Applicable Portion of Business and Administration)</t>
  </si>
  <si>
    <t>Utilities</t>
  </si>
  <si>
    <t>Insurance  (Liability and Property)</t>
  </si>
  <si>
    <t>Building Repair and Maintenance</t>
  </si>
  <si>
    <t>REGULAR EDUCATION</t>
  </si>
  <si>
    <t>EDUCATION PROGRAM REVENUES</t>
  </si>
  <si>
    <t>SPECIAL EDUCATION REVENUES</t>
  </si>
  <si>
    <t>TOTAL SPECIAL EDUCATION REVENUES</t>
  </si>
  <si>
    <t>Total special education revenues</t>
  </si>
  <si>
    <t>Total special education costs above applicable revenues</t>
  </si>
  <si>
    <t>(line 1 minus line 2)</t>
  </si>
  <si>
    <t>Total other education revenues</t>
  </si>
  <si>
    <t>(line 13 divided by line 14)</t>
  </si>
  <si>
    <t>Type</t>
  </si>
  <si>
    <t>Endorsement</t>
  </si>
  <si>
    <t>Date</t>
  </si>
  <si>
    <t>Office Support</t>
  </si>
  <si>
    <t>Other Non-Licensed Personnel</t>
  </si>
  <si>
    <t>CERTIFICATION OF INFORMATION BY CHARTER SCHOOL</t>
  </si>
  <si>
    <t>CERTIFICATION OF INFORMATION BY DIRECTOR OF SPECIAL EDUCATION OF</t>
  </si>
  <si>
    <t>ADMINISTRATIVE UNIT OF ATTENDANCE</t>
  </si>
  <si>
    <t>Field Trips</t>
  </si>
  <si>
    <t>Total regular education and other education costs</t>
  </si>
  <si>
    <t>Total regular education and other education costs above applicable revenues</t>
  </si>
  <si>
    <t>Per pupil revenue (PPR)</t>
  </si>
  <si>
    <t>Total education costs above applicable revenues</t>
  </si>
  <si>
    <t>(line 3 plus line 6)</t>
  </si>
  <si>
    <t>Special education percentage of total education costs above applicable revenues</t>
  </si>
  <si>
    <t>PPR to be applied as a revenue for special education costs</t>
  </si>
  <si>
    <t>Special education cost per student with disabilities</t>
  </si>
  <si>
    <t>Tuition cost per student with disabilities</t>
  </si>
  <si>
    <t xml:space="preserve">(line 12 minus line 10) </t>
  </si>
  <si>
    <t>Number of program days for the school year</t>
  </si>
  <si>
    <t>Daily tuition cost per student with disabilities</t>
  </si>
  <si>
    <t>Name of Public Charter School:</t>
  </si>
  <si>
    <t>Supplies and Materials</t>
  </si>
  <si>
    <t>Staff Development</t>
  </si>
  <si>
    <t xml:space="preserve">Estimated average number of students with disabilities </t>
  </si>
  <si>
    <t>Social Security Number</t>
  </si>
  <si>
    <t>Number of Program Days
for the School Year:</t>
  </si>
  <si>
    <t>Teacher, Special Education</t>
  </si>
  <si>
    <t>Speech-Language Pathologist</t>
  </si>
  <si>
    <t>Teaching Assistant, Special Education</t>
  </si>
  <si>
    <t>Educational Interpreter</t>
  </si>
  <si>
    <t>SECTION I:  INSTRUCTIONAL</t>
  </si>
  <si>
    <t>Other Special Education Instructional Services</t>
  </si>
  <si>
    <t>Purchased from the Chartering District (Specify) *</t>
  </si>
  <si>
    <t>TOTAL INSTRUCTIONAL</t>
  </si>
  <si>
    <t xml:space="preserve">   Purchased from the Chartering District:</t>
  </si>
  <si>
    <t>Cost</t>
  </si>
  <si>
    <t>INSTRUCTIONAL PURCHASED SERVICES</t>
  </si>
  <si>
    <t>Special Education Director</t>
  </si>
  <si>
    <t>Specialty Teacher: Physical Education</t>
  </si>
  <si>
    <t>202A</t>
  </si>
  <si>
    <t>202B</t>
  </si>
  <si>
    <t>School Nurse</t>
  </si>
  <si>
    <t>School Audiologist</t>
  </si>
  <si>
    <t>School Occupational Therapist</t>
  </si>
  <si>
    <t xml:space="preserve">Special Education Supervisor </t>
  </si>
  <si>
    <t>School Physical Therapist</t>
  </si>
  <si>
    <t>School Psychologist</t>
  </si>
  <si>
    <t>School Social Worker</t>
  </si>
  <si>
    <t>SUPPORT PURCHASED SERVICES</t>
  </si>
  <si>
    <t>Other Special Education Support Services</t>
  </si>
  <si>
    <t>* Specify the Other Special Education Support Services</t>
  </si>
  <si>
    <t xml:space="preserve">   Purchased from the Chartering District:   </t>
  </si>
  <si>
    <t>* Specify the Other Special Education Instructional Services</t>
  </si>
  <si>
    <t>Communication</t>
  </si>
  <si>
    <t>Custodial and Building Supplies</t>
  </si>
  <si>
    <t>JOB CODE</t>
  </si>
  <si>
    <t>GRAND TOTAL EDUCATION PROGRAM REVENUES</t>
  </si>
  <si>
    <t>* Specify the Other Special Education Revenues:</t>
  </si>
  <si>
    <t>OTHER EDUCATION REVENUES (not including PPR) *</t>
  </si>
  <si>
    <t>* Specify the Other Education Revenues:</t>
  </si>
  <si>
    <t>Total special education costs (Instructional &amp; Support)</t>
  </si>
  <si>
    <t>Name of Public Charter School</t>
  </si>
  <si>
    <t>Administrative Unit</t>
  </si>
  <si>
    <t>Authorizing School District</t>
  </si>
  <si>
    <t>Address</t>
  </si>
  <si>
    <t>Contact Person</t>
  </si>
  <si>
    <t>Phone Number</t>
  </si>
  <si>
    <t>Email</t>
  </si>
  <si>
    <t>I certify that the information reported is, to the best of my knowledge, complete and accurate.</t>
  </si>
  <si>
    <t>Signature</t>
  </si>
  <si>
    <t>Title</t>
  </si>
  <si>
    <t>STAFF TITLE</t>
  </si>
  <si>
    <t>EMPLOYEE BENEFITS</t>
  </si>
  <si>
    <t>Salaries</t>
  </si>
  <si>
    <t>Custodian</t>
  </si>
  <si>
    <t>Facilities Maintenance Worker</t>
  </si>
  <si>
    <t>Contract Security / Custodial Services</t>
  </si>
  <si>
    <t>Building Rent or Lease</t>
  </si>
  <si>
    <t>STAFF TITLE / ITEM</t>
  </si>
  <si>
    <t>Teacher, Regular Education</t>
  </si>
  <si>
    <t>School Counselor</t>
  </si>
  <si>
    <t>Health Care Technician</t>
  </si>
  <si>
    <t>Teacher, Permanent Substitute</t>
  </si>
  <si>
    <t>Equipment (Attach Itemized Description)</t>
  </si>
  <si>
    <t>Copy Machine Replacement</t>
  </si>
  <si>
    <t>Copy Machine Repair and Maintenance</t>
  </si>
  <si>
    <t>Amount</t>
  </si>
  <si>
    <t>AMOUNT</t>
  </si>
  <si>
    <t>TUITION COST RATE CALCULATION</t>
  </si>
  <si>
    <t>Last Name</t>
  </si>
  <si>
    <t>First Name</t>
  </si>
  <si>
    <t>Base Salary</t>
  </si>
  <si>
    <t>Employee Benefits</t>
  </si>
  <si>
    <t>CDE License or TEE (Temporary Educator Eligibility)</t>
  </si>
  <si>
    <t>School Year
Begin Date:</t>
  </si>
  <si>
    <t>School Year
End Date:</t>
  </si>
  <si>
    <t>All personnel data must be supported by detailed staff FTEs and salaries reported on Form F and are reasonably consistent with the ratios for the chartering district.  I certify that the budgeted costs and revenues accurately reflect the special education budget for the charter school, and all revenue sources have been identified.</t>
  </si>
  <si>
    <t>Specialty Teacher: Art</t>
  </si>
  <si>
    <t>Specialty Teacher: Music</t>
  </si>
  <si>
    <t>202C</t>
  </si>
  <si>
    <t>Specialty Teacher: Family Consumer</t>
  </si>
  <si>
    <t>Specialty Teacher: Industrial Arts/Technology Ed</t>
  </si>
  <si>
    <t>202D</t>
  </si>
  <si>
    <t>202E</t>
  </si>
  <si>
    <t>Legal Services</t>
  </si>
  <si>
    <t xml:space="preserve">    Policy and Procedural Manuals</t>
  </si>
  <si>
    <t xml:space="preserve">    Staff and Student Handbooks/Contracts</t>
  </si>
  <si>
    <t xml:space="preserve">    HIPPA Policy and Practice Guidelines</t>
  </si>
  <si>
    <t xml:space="preserve">    Public Relations/Program Awareness</t>
  </si>
  <si>
    <t>SPECIAL EDUCATION PROGRAM COSTS
INSTRUCTIONAL</t>
  </si>
  <si>
    <t>SPECIAL EDUCATION PROGRAM COSTS
SUPPORT</t>
  </si>
  <si>
    <t xml:space="preserve">CALCULATION OF A TUITION COST RATE FOR PUBLIC CHARTER SCHOOLS
</t>
  </si>
  <si>
    <t>REGULAR EDUCATION AND OTHER EDUCATIONAL PROGRAM COSTS</t>
  </si>
  <si>
    <t>CDE License</t>
  </si>
  <si>
    <t xml:space="preserve">               Exceptional Children's Educational Act (ECEA)</t>
  </si>
  <si>
    <t xml:space="preserve">               Part B of the Individuals with Disabilities Education Act (IDEA)</t>
  </si>
  <si>
    <t xml:space="preserve">               Other Special Education Revenues (Specify) *</t>
  </si>
  <si>
    <t xml:space="preserve">
</t>
  </si>
  <si>
    <t xml:space="preserve">* Specify the Other Administrative Services
  Purchased from the Chartering District/BOCES:  </t>
  </si>
  <si>
    <t>SUBTOTAL INSTRUCTIONAL</t>
  </si>
  <si>
    <t>SUBTOTAL INSTRUCTIONAL PURCHASED SERVICES</t>
  </si>
  <si>
    <t>SUBTOTAL SUPPORT</t>
  </si>
  <si>
    <t>SUBTOTAL SUPPORT PURCHASED SERVICES</t>
  </si>
  <si>
    <t>Other Administative Services Purchased from the
Chartering District/BOCES (Specify below) *</t>
  </si>
  <si>
    <r>
      <t xml:space="preserve">Staff Title </t>
    </r>
    <r>
      <rPr>
        <b/>
        <sz val="10"/>
        <rFont val="Calibri"/>
        <family val="2"/>
        <scheme val="minor"/>
      </rPr>
      <t>(REQUIRED)</t>
    </r>
  </si>
  <si>
    <t xml:space="preserve">STAFF WORKBOOK - SPECIAL EDUCATION INSTRUCTIONAL AND SUPPORT
</t>
  </si>
  <si>
    <t>TOTAL INSTRUCTIONAL &amp; SUPPORT</t>
  </si>
  <si>
    <t>GRAND TOTAL INSTRUCTIONAL &amp; SUPPORT COSTS</t>
  </si>
  <si>
    <t>SUBTOTAL ADMINISTRATION</t>
  </si>
  <si>
    <t>SUBTOTAL OCCUPANCY</t>
  </si>
  <si>
    <t>SUBTOTAL REGULAR EDUCATION</t>
  </si>
  <si>
    <t>TOTAL REGULAR EDUCATION AND
OTHER EDUCATION COSTS</t>
  </si>
  <si>
    <t>GRAND TOTAL REGULAR EDUCATION &amp; OTHER EDUCATION COSTS</t>
  </si>
  <si>
    <t>Summary personnel costs are reflective of the individual data in the staff workbook.</t>
  </si>
  <si>
    <t>(line 4 minus line 5)</t>
  </si>
  <si>
    <t xml:space="preserve">(line 8 times line 9) </t>
  </si>
  <si>
    <t xml:space="preserve">(line 3 divided by line 11) </t>
  </si>
  <si>
    <t>300PS</t>
  </si>
  <si>
    <t>506A</t>
  </si>
  <si>
    <t>506B</t>
  </si>
  <si>
    <r>
      <t xml:space="preserve">Job Code
</t>
    </r>
    <r>
      <rPr>
        <i/>
        <sz val="10"/>
        <rFont val="Calibri"/>
        <family val="2"/>
        <scheme val="minor"/>
      </rPr>
      <t>(drop-down)</t>
    </r>
  </si>
  <si>
    <r>
      <t xml:space="preserve">General Category Code
</t>
    </r>
    <r>
      <rPr>
        <i/>
        <sz val="10"/>
        <rFont val="Calibri"/>
        <family val="2"/>
        <scheme val="minor"/>
      </rPr>
      <t>(drop-down)</t>
    </r>
  </si>
  <si>
    <t>200PS</t>
  </si>
  <si>
    <t>231PS</t>
  </si>
  <si>
    <t>233PS</t>
  </si>
  <si>
    <t>234PS</t>
  </si>
  <si>
    <t>235PS</t>
  </si>
  <si>
    <t>236PS</t>
  </si>
  <si>
    <t>237PS</t>
  </si>
  <si>
    <t xml:space="preserve">STAFF WORKBOOK - GENERAL CATEGORY CODES
</t>
  </si>
  <si>
    <t>BASE SALARIES 
or COST</t>
  </si>
  <si>
    <t>BASE SALARIES
or COST</t>
  </si>
  <si>
    <t>(from SUPP form)</t>
  </si>
  <si>
    <t>(from REVENUES form)</t>
  </si>
  <si>
    <t>(from REG ED OTHER form)</t>
  </si>
  <si>
    <t>(from PROG ID form)</t>
  </si>
  <si>
    <t>(line 3 divided by line 7)</t>
  </si>
  <si>
    <t>(enter the amount of PPR received for each student from the school district)</t>
  </si>
  <si>
    <t xml:space="preserve">STAFF WORKBOOK - REGULAR EDUCATION AND OTHER (Administration and Occupancy)
</t>
  </si>
  <si>
    <r>
      <t xml:space="preserve">Expiration Date
</t>
    </r>
    <r>
      <rPr>
        <b/>
        <sz val="10"/>
        <rFont val="Calibri"/>
        <family val="2"/>
        <scheme val="minor"/>
      </rPr>
      <t>(mm/dd/yyyy)</t>
    </r>
  </si>
  <si>
    <t>SPECIALIZED EQUIPMENT (Attach Itemized Description)</t>
  </si>
  <si>
    <t>DOCUMENTATION OF A TUITION RATE FOR PUBLIC CHARTER SCHOOLS,
NOT INCLUDING ON-LINE PROGRAMS
FISCAL YEAR 2023-2024
PROGRAM IDENTIFICATION</t>
  </si>
  <si>
    <t>Estimated Average Number of Students
(both regular and special education)
to be served in 2023-2024:</t>
  </si>
  <si>
    <t>Estimated Average Number of
Students with Disabilities
to be Served in 2023-2024: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</si>
</sst>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[&lt;=9999999]###\-####;\(###\)\ ###\-####"/>
    <numFmt numFmtId="166" formatCode="&quot;$&quot;#,##0.00"/>
    <numFmt numFmtId="167" formatCode="000\-00\-0000"/>
    <numFmt numFmtId="168" formatCode="#,##0.000"/>
    <numFmt numFmtId="169" formatCode="m/d/yyyy;@"/>
  </numFmts>
  <fonts count="15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.5"/>
      <name val="Calibri"/>
      <family val="2"/>
      <scheme val="minor"/>
    </font>
    <font>
      <sz val="12"/>
      <name val="Arial"/>
      <family val="2"/>
    </font>
    <font>
      <sz val="10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8">
    <xf numFmtId="0" fontId="0" fillId="0" borderId="0" xfId="0"/>
    <xf numFmtId="0" fontId="3" fillId="0" borderId="0" xfId="2" applyFont="1" applyProtection="1">
      <protection hidden="1"/>
    </xf>
    <xf numFmtId="0" fontId="3" fillId="0" borderId="1" xfId="2" applyFont="1" applyBorder="1" applyProtection="1">
      <protection hidden="1"/>
    </xf>
    <xf numFmtId="0" fontId="5" fillId="0" borderId="2" xfId="2" applyFont="1" applyBorder="1" applyAlignment="1" applyProtection="1">
      <alignment horizontal="left"/>
      <protection hidden="1"/>
    </xf>
    <xf numFmtId="0" fontId="5" fillId="0" borderId="2" xfId="2" applyFont="1" applyBorder="1" applyProtection="1">
      <protection hidden="1"/>
    </xf>
    <xf numFmtId="0" fontId="3" fillId="0" borderId="2" xfId="2" applyFont="1" applyBorder="1" applyProtection="1">
      <protection hidden="1"/>
    </xf>
    <xf numFmtId="0" fontId="3" fillId="0" borderId="3" xfId="2" applyFont="1" applyBorder="1" applyProtection="1">
      <protection hidden="1"/>
    </xf>
    <xf numFmtId="0" fontId="3" fillId="0" borderId="4" xfId="2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0" xfId="2" applyFont="1" applyAlignment="1" applyProtection="1">
      <alignment horizontal="left"/>
      <protection hidden="1"/>
    </xf>
    <xf numFmtId="0" fontId="3" fillId="0" borderId="8" xfId="2" applyFont="1" applyBorder="1" applyProtection="1">
      <protection hidden="1"/>
    </xf>
    <xf numFmtId="0" fontId="3" fillId="0" borderId="0" xfId="2" applyFont="1" applyAlignment="1" applyProtection="1">
      <alignment horizontal="right"/>
      <protection hidden="1"/>
    </xf>
    <xf numFmtId="0" fontId="3" fillId="0" borderId="0" xfId="2" quotePrefix="1" applyFont="1" applyAlignment="1" applyProtection="1">
      <alignment horizontal="left"/>
      <protection hidden="1"/>
    </xf>
    <xf numFmtId="0" fontId="3" fillId="0" borderId="9" xfId="2" applyFont="1" applyBorder="1" applyProtection="1">
      <protection hidden="1"/>
    </xf>
    <xf numFmtId="0" fontId="3" fillId="0" borderId="10" xfId="2" applyFont="1" applyBorder="1" applyProtection="1">
      <protection hidden="1"/>
    </xf>
    <xf numFmtId="0" fontId="3" fillId="0" borderId="11" xfId="2" applyFont="1" applyBorder="1" applyProtection="1">
      <protection hidden="1"/>
    </xf>
    <xf numFmtId="0" fontId="3" fillId="0" borderId="12" xfId="2" applyFont="1" applyBorder="1" applyProtection="1">
      <protection hidden="1"/>
    </xf>
    <xf numFmtId="0" fontId="5" fillId="0" borderId="0" xfId="2" applyFont="1" applyAlignment="1" applyProtection="1">
      <alignment horizontal="left"/>
      <protection hidden="1"/>
    </xf>
    <xf numFmtId="0" fontId="5" fillId="0" borderId="0" xfId="2" applyFont="1" applyProtection="1">
      <protection hidden="1"/>
    </xf>
    <xf numFmtId="0" fontId="3" fillId="0" borderId="13" xfId="2" applyFont="1" applyBorder="1" applyProtection="1">
      <protection hidden="1"/>
    </xf>
    <xf numFmtId="0" fontId="3" fillId="0" borderId="14" xfId="2" applyFont="1" applyBorder="1" applyProtection="1">
      <protection hidden="1"/>
    </xf>
    <xf numFmtId="0" fontId="5" fillId="0" borderId="15" xfId="2" applyFont="1" applyBorder="1" applyAlignment="1" applyProtection="1">
      <alignment horizontal="left"/>
      <protection hidden="1"/>
    </xf>
    <xf numFmtId="0" fontId="5" fillId="0" borderId="15" xfId="2" applyFont="1" applyBorder="1" applyProtection="1">
      <protection hidden="1"/>
    </xf>
    <xf numFmtId="0" fontId="3" fillId="0" borderId="15" xfId="2" applyFont="1" applyBorder="1" applyProtection="1">
      <protection hidden="1"/>
    </xf>
    <xf numFmtId="0" fontId="3" fillId="0" borderId="16" xfId="2" applyFont="1" applyBorder="1" applyProtection="1">
      <protection hidden="1"/>
    </xf>
    <xf numFmtId="0" fontId="5" fillId="0" borderId="10" xfId="2" applyFont="1" applyBorder="1" applyProtection="1">
      <protection hidden="1"/>
    </xf>
    <xf numFmtId="0" fontId="3" fillId="0" borderId="7" xfId="2" applyFont="1" applyBorder="1" applyProtection="1">
      <protection hidden="1"/>
    </xf>
    <xf numFmtId="0" fontId="3" fillId="0" borderId="17" xfId="2" applyFont="1" applyBorder="1" applyProtection="1">
      <protection hidden="1"/>
    </xf>
    <xf numFmtId="0" fontId="3" fillId="0" borderId="18" xfId="2" applyFont="1" applyBorder="1" applyProtection="1">
      <protection hidden="1"/>
    </xf>
    <xf numFmtId="0" fontId="3" fillId="0" borderId="0" xfId="3" applyFont="1" applyProtection="1">
      <protection hidden="1"/>
    </xf>
    <xf numFmtId="0" fontId="3" fillId="0" borderId="0" xfId="3" applyFont="1" applyAlignment="1" applyProtection="1">
      <alignment horizontal="centerContinuous"/>
      <protection hidden="1"/>
    </xf>
    <xf numFmtId="0" fontId="3" fillId="0" borderId="22" xfId="3" applyFont="1" applyBorder="1" applyAlignment="1" applyProtection="1">
      <alignment horizontal="left"/>
      <protection hidden="1"/>
    </xf>
    <xf numFmtId="0" fontId="3" fillId="0" borderId="23" xfId="3" applyFont="1" applyBorder="1" applyAlignment="1" applyProtection="1">
      <alignment horizontal="left"/>
      <protection hidden="1"/>
    </xf>
    <xf numFmtId="0" fontId="3" fillId="0" borderId="24" xfId="3" applyFont="1" applyBorder="1" applyAlignment="1" applyProtection="1">
      <alignment horizontal="left"/>
      <protection hidden="1"/>
    </xf>
    <xf numFmtId="0" fontId="3" fillId="0" borderId="0" xfId="3" applyFont="1" applyAlignment="1" applyProtection="1">
      <alignment horizontal="center"/>
      <protection hidden="1"/>
    </xf>
    <xf numFmtId="0" fontId="3" fillId="0" borderId="0" xfId="3" applyFont="1" applyAlignment="1" applyProtection="1">
      <alignment horizontal="left"/>
      <protection hidden="1"/>
    </xf>
    <xf numFmtId="0" fontId="3" fillId="0" borderId="0" xfId="4" applyFont="1" applyProtection="1">
      <protection hidden="1"/>
    </xf>
    <xf numFmtId="0" fontId="4" fillId="0" borderId="0" xfId="4" applyFont="1" applyAlignment="1" applyProtection="1">
      <alignment horizontal="centerContinuous"/>
      <protection hidden="1"/>
    </xf>
    <xf numFmtId="0" fontId="3" fillId="0" borderId="19" xfId="4" applyFont="1" applyBorder="1" applyProtection="1">
      <protection hidden="1"/>
    </xf>
    <xf numFmtId="0" fontId="3" fillId="0" borderId="12" xfId="4" applyFont="1" applyBorder="1" applyProtection="1">
      <protection hidden="1"/>
    </xf>
    <xf numFmtId="0" fontId="3" fillId="0" borderId="23" xfId="4" applyFont="1" applyBorder="1" applyAlignment="1" applyProtection="1">
      <alignment horizontal="left"/>
      <protection hidden="1"/>
    </xf>
    <xf numFmtId="0" fontId="3" fillId="0" borderId="27" xfId="4" applyFont="1" applyBorder="1" applyAlignment="1" applyProtection="1">
      <alignment horizontal="left"/>
      <protection hidden="1"/>
    </xf>
    <xf numFmtId="0" fontId="3" fillId="0" borderId="62" xfId="4" applyFont="1" applyBorder="1" applyAlignment="1" applyProtection="1">
      <alignment horizontal="left"/>
      <protection hidden="1"/>
    </xf>
    <xf numFmtId="0" fontId="3" fillId="0" borderId="0" xfId="4" applyFont="1" applyAlignment="1" applyProtection="1">
      <alignment horizontal="center"/>
      <protection hidden="1"/>
    </xf>
    <xf numFmtId="0" fontId="3" fillId="0" borderId="0" xfId="5" applyFont="1" applyProtection="1">
      <protection hidden="1"/>
    </xf>
    <xf numFmtId="0" fontId="3" fillId="0" borderId="12" xfId="5" applyFont="1" applyBorder="1" applyProtection="1">
      <protection hidden="1"/>
    </xf>
    <xf numFmtId="0" fontId="5" fillId="0" borderId="12" xfId="5" applyFont="1" applyBorder="1" applyProtection="1">
      <protection hidden="1"/>
    </xf>
    <xf numFmtId="0" fontId="3" fillId="0" borderId="12" xfId="5" quotePrefix="1" applyFont="1" applyBorder="1" applyProtection="1">
      <protection hidden="1"/>
    </xf>
    <xf numFmtId="0" fontId="3" fillId="0" borderId="0" xfId="5" quotePrefix="1" applyFont="1" applyProtection="1">
      <protection hidden="1"/>
    </xf>
    <xf numFmtId="0" fontId="10" fillId="0" borderId="0" xfId="5" applyFont="1" applyProtection="1">
      <protection hidden="1"/>
    </xf>
    <xf numFmtId="0" fontId="3" fillId="0" borderId="0" xfId="6" applyFont="1" applyProtection="1">
      <protection hidden="1"/>
    </xf>
    <xf numFmtId="0" fontId="4" fillId="0" borderId="0" xfId="6" applyFont="1" applyAlignment="1" applyProtection="1">
      <alignment horizontal="centerContinuous"/>
      <protection hidden="1"/>
    </xf>
    <xf numFmtId="0" fontId="3" fillId="0" borderId="0" xfId="6" applyFont="1" applyAlignment="1" applyProtection="1">
      <alignment horizontal="centerContinuous"/>
      <protection hidden="1"/>
    </xf>
    <xf numFmtId="0" fontId="3" fillId="0" borderId="19" xfId="6" applyFont="1" applyBorder="1" applyProtection="1">
      <protection hidden="1"/>
    </xf>
    <xf numFmtId="0" fontId="4" fillId="0" borderId="20" xfId="6" applyFont="1" applyBorder="1" applyProtection="1">
      <protection hidden="1"/>
    </xf>
    <xf numFmtId="0" fontId="4" fillId="0" borderId="20" xfId="6" applyFont="1" applyBorder="1" applyAlignment="1" applyProtection="1">
      <alignment horizontal="center"/>
      <protection hidden="1"/>
    </xf>
    <xf numFmtId="0" fontId="10" fillId="0" borderId="0" xfId="6" applyFont="1" applyProtection="1">
      <protection hidden="1"/>
    </xf>
    <xf numFmtId="0" fontId="5" fillId="0" borderId="34" xfId="6" applyFont="1" applyBorder="1" applyAlignment="1" applyProtection="1">
      <alignment horizontal="left"/>
      <protection hidden="1"/>
    </xf>
    <xf numFmtId="0" fontId="3" fillId="0" borderId="25" xfId="6" applyFont="1" applyBorder="1" applyProtection="1">
      <protection hidden="1"/>
    </xf>
    <xf numFmtId="0" fontId="6" fillId="0" borderId="0" xfId="6" applyFont="1" applyProtection="1">
      <protection hidden="1"/>
    </xf>
    <xf numFmtId="0" fontId="9" fillId="0" borderId="0" xfId="6" applyFont="1" applyProtection="1">
      <protection hidden="1"/>
    </xf>
    <xf numFmtId="0" fontId="3" fillId="0" borderId="0" xfId="6" quotePrefix="1" applyFont="1" applyProtection="1">
      <protection hidden="1"/>
    </xf>
    <xf numFmtId="0" fontId="3" fillId="0" borderId="0" xfId="7" applyFont="1" applyProtection="1">
      <protection hidden="1"/>
    </xf>
    <xf numFmtId="0" fontId="5" fillId="0" borderId="0" xfId="7" applyFont="1" applyProtection="1">
      <protection hidden="1"/>
    </xf>
    <xf numFmtId="0" fontId="3" fillId="0" borderId="32" xfId="7" applyFont="1" applyBorder="1" applyProtection="1">
      <protection hidden="1"/>
    </xf>
    <xf numFmtId="0" fontId="5" fillId="0" borderId="33" xfId="7" applyFont="1" applyBorder="1" applyAlignment="1" applyProtection="1">
      <alignment horizontal="left"/>
      <protection hidden="1"/>
    </xf>
    <xf numFmtId="0" fontId="5" fillId="0" borderId="33" xfId="7" applyFont="1" applyBorder="1" applyProtection="1">
      <protection hidden="1"/>
    </xf>
    <xf numFmtId="0" fontId="3" fillId="0" borderId="38" xfId="7" applyFont="1" applyBorder="1" applyAlignment="1" applyProtection="1">
      <alignment horizontal="center"/>
      <protection hidden="1"/>
    </xf>
    <xf numFmtId="0" fontId="10" fillId="0" borderId="0" xfId="7" applyFont="1" applyProtection="1">
      <protection hidden="1"/>
    </xf>
    <xf numFmtId="0" fontId="3" fillId="0" borderId="39" xfId="7" applyFont="1" applyBorder="1" applyProtection="1">
      <protection hidden="1"/>
    </xf>
    <xf numFmtId="0" fontId="3" fillId="0" borderId="41" xfId="7" applyFont="1" applyBorder="1" applyProtection="1">
      <protection hidden="1"/>
    </xf>
    <xf numFmtId="0" fontId="3" fillId="0" borderId="43" xfId="7" applyFont="1" applyBorder="1" applyProtection="1">
      <protection hidden="1"/>
    </xf>
    <xf numFmtId="0" fontId="3" fillId="0" borderId="45" xfId="7" applyFont="1" applyBorder="1" applyProtection="1">
      <protection hidden="1"/>
    </xf>
    <xf numFmtId="0" fontId="3" fillId="0" borderId="47" xfId="7" applyFont="1" applyBorder="1" applyProtection="1">
      <protection hidden="1"/>
    </xf>
    <xf numFmtId="0" fontId="3" fillId="0" borderId="50" xfId="7" applyFont="1" applyBorder="1" applyProtection="1">
      <protection hidden="1"/>
    </xf>
    <xf numFmtId="0" fontId="3" fillId="0" borderId="54" xfId="7" applyFont="1" applyBorder="1" applyProtection="1">
      <protection hidden="1"/>
    </xf>
    <xf numFmtId="0" fontId="9" fillId="0" borderId="0" xfId="7" applyFont="1" applyProtection="1">
      <protection hidden="1"/>
    </xf>
    <xf numFmtId="0" fontId="3" fillId="0" borderId="0" xfId="8" applyFont="1" applyProtection="1">
      <protection hidden="1"/>
    </xf>
    <xf numFmtId="0" fontId="6" fillId="0" borderId="0" xfId="8" applyFont="1" applyProtection="1">
      <protection hidden="1"/>
    </xf>
    <xf numFmtId="0" fontId="3" fillId="0" borderId="0" xfId="4" quotePrefix="1" applyFont="1" applyProtection="1">
      <protection hidden="1"/>
    </xf>
    <xf numFmtId="0" fontId="3" fillId="0" borderId="0" xfId="7" quotePrefix="1" applyFont="1" applyProtection="1">
      <protection hidden="1"/>
    </xf>
    <xf numFmtId="0" fontId="4" fillId="0" borderId="0" xfId="5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7" applyFont="1" applyAlignment="1" applyProtection="1">
      <alignment horizontal="center"/>
      <protection hidden="1"/>
    </xf>
    <xf numFmtId="0" fontId="5" fillId="0" borderId="0" xfId="8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/>
      <protection hidden="1"/>
    </xf>
    <xf numFmtId="0" fontId="4" fillId="0" borderId="0" xfId="6" applyFont="1" applyAlignment="1" applyProtection="1">
      <alignment horizontal="center"/>
      <protection hidden="1"/>
    </xf>
    <xf numFmtId="0" fontId="5" fillId="0" borderId="0" xfId="7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/>
      <protection hidden="1"/>
    </xf>
    <xf numFmtId="0" fontId="8" fillId="0" borderId="0" xfId="8" applyFont="1" applyProtection="1">
      <protection hidden="1"/>
    </xf>
    <xf numFmtId="0" fontId="4" fillId="0" borderId="0" xfId="3" applyFont="1" applyAlignment="1" applyProtection="1">
      <alignment horizontal="left"/>
      <protection hidden="1"/>
    </xf>
    <xf numFmtId="0" fontId="3" fillId="0" borderId="25" xfId="3" applyFont="1" applyBorder="1" applyAlignment="1" applyProtection="1">
      <alignment horizontal="left"/>
      <protection hidden="1"/>
    </xf>
    <xf numFmtId="0" fontId="3" fillId="0" borderId="32" xfId="3" applyFont="1" applyBorder="1" applyAlignment="1" applyProtection="1">
      <alignment horizontal="left"/>
      <protection hidden="1"/>
    </xf>
    <xf numFmtId="0" fontId="3" fillId="0" borderId="68" xfId="3" applyFont="1" applyBorder="1" applyAlignment="1" applyProtection="1">
      <alignment horizontal="center"/>
      <protection hidden="1"/>
    </xf>
    <xf numFmtId="0" fontId="3" fillId="0" borderId="69" xfId="3" applyFont="1" applyBorder="1" applyAlignment="1" applyProtection="1">
      <alignment horizontal="center"/>
      <protection hidden="1"/>
    </xf>
    <xf numFmtId="0" fontId="3" fillId="0" borderId="71" xfId="3" applyFont="1" applyBorder="1" applyAlignment="1" applyProtection="1">
      <alignment horizontal="center"/>
      <protection hidden="1"/>
    </xf>
    <xf numFmtId="0" fontId="3" fillId="0" borderId="69" xfId="4" applyFont="1" applyBorder="1" applyAlignment="1" applyProtection="1">
      <alignment horizontal="center"/>
      <protection hidden="1"/>
    </xf>
    <xf numFmtId="0" fontId="3" fillId="0" borderId="68" xfId="4" applyFont="1" applyBorder="1" applyAlignment="1" applyProtection="1">
      <alignment horizontal="center"/>
      <protection hidden="1"/>
    </xf>
    <xf numFmtId="0" fontId="3" fillId="0" borderId="70" xfId="4" applyFont="1" applyBorder="1" applyAlignment="1" applyProtection="1">
      <alignment horizontal="center"/>
      <protection hidden="1"/>
    </xf>
    <xf numFmtId="0" fontId="3" fillId="0" borderId="72" xfId="4" applyFont="1" applyBorder="1" applyAlignment="1" applyProtection="1">
      <alignment horizontal="left"/>
      <protection hidden="1"/>
    </xf>
    <xf numFmtId="0" fontId="3" fillId="0" borderId="73" xfId="4" applyFont="1" applyBorder="1" applyAlignment="1" applyProtection="1">
      <alignment horizontal="center"/>
      <protection hidden="1"/>
    </xf>
    <xf numFmtId="0" fontId="3" fillId="0" borderId="31" xfId="4" applyFont="1" applyBorder="1" applyAlignment="1" applyProtection="1">
      <alignment horizontal="left"/>
      <protection hidden="1"/>
    </xf>
    <xf numFmtId="0" fontId="3" fillId="0" borderId="74" xfId="3" applyFont="1" applyBorder="1" applyAlignment="1" applyProtection="1">
      <alignment horizontal="left"/>
      <protection hidden="1"/>
    </xf>
    <xf numFmtId="0" fontId="3" fillId="0" borderId="70" xfId="5" applyFont="1" applyBorder="1" applyProtection="1">
      <protection hidden="1"/>
    </xf>
    <xf numFmtId="0" fontId="8" fillId="0" borderId="69" xfId="5" applyFont="1" applyBorder="1" applyAlignment="1" applyProtection="1">
      <alignment horizontal="center"/>
      <protection hidden="1"/>
    </xf>
    <xf numFmtId="0" fontId="8" fillId="0" borderId="70" xfId="5" applyFont="1" applyBorder="1" applyAlignment="1" applyProtection="1">
      <alignment horizontal="center"/>
      <protection hidden="1"/>
    </xf>
    <xf numFmtId="0" fontId="3" fillId="0" borderId="77" xfId="6" applyFont="1" applyBorder="1" applyProtection="1">
      <protection hidden="1"/>
    </xf>
    <xf numFmtId="0" fontId="3" fillId="0" borderId="0" xfId="2" applyFont="1" applyAlignment="1" applyProtection="1">
      <alignment horizontal="center"/>
      <protection hidden="1"/>
    </xf>
    <xf numFmtId="0" fontId="3" fillId="0" borderId="0" xfId="2" applyFont="1" applyAlignment="1" applyProtection="1">
      <alignment vertical="top" wrapText="1"/>
      <protection hidden="1"/>
    </xf>
    <xf numFmtId="0" fontId="5" fillId="0" borderId="0" xfId="2" applyFont="1" applyAlignment="1" applyProtection="1">
      <alignment horizontal="center"/>
      <protection locked="0" hidden="1"/>
    </xf>
    <xf numFmtId="0" fontId="0" fillId="0" borderId="0" xfId="0" applyAlignment="1">
      <alignment horizontal="left"/>
    </xf>
    <xf numFmtId="166" fontId="8" fillId="0" borderId="0" xfId="3" applyNumberFormat="1" applyFont="1" applyProtection="1">
      <protection locked="0" hidden="1"/>
    </xf>
    <xf numFmtId="166" fontId="3" fillId="0" borderId="0" xfId="4" applyNumberFormat="1" applyFont="1" applyProtection="1">
      <protection locked="0" hidden="1"/>
    </xf>
    <xf numFmtId="0" fontId="5" fillId="0" borderId="67" xfId="3" applyFont="1" applyBorder="1" applyAlignment="1" applyProtection="1">
      <alignment horizontal="center" vertical="center" wrapText="1"/>
      <protection hidden="1"/>
    </xf>
    <xf numFmtId="0" fontId="5" fillId="0" borderId="13" xfId="3" applyFont="1" applyBorder="1" applyAlignment="1" applyProtection="1">
      <alignment horizontal="left" vertical="center"/>
      <protection hidden="1"/>
    </xf>
    <xf numFmtId="0" fontId="5" fillId="0" borderId="20" xfId="3" applyFont="1" applyBorder="1" applyAlignment="1" applyProtection="1">
      <alignment horizontal="center" vertical="center"/>
      <protection hidden="1"/>
    </xf>
    <xf numFmtId="0" fontId="5" fillId="0" borderId="78" xfId="3" applyFont="1" applyBorder="1" applyAlignment="1" applyProtection="1">
      <alignment horizontal="left" vertical="center"/>
      <protection hidden="1"/>
    </xf>
    <xf numFmtId="0" fontId="3" fillId="0" borderId="82" xfId="3" applyFont="1" applyBorder="1" applyAlignment="1" applyProtection="1">
      <alignment horizontal="left"/>
      <protection hidden="1"/>
    </xf>
    <xf numFmtId="0" fontId="3" fillId="0" borderId="83" xfId="3" applyFont="1" applyBorder="1" applyAlignment="1" applyProtection="1">
      <alignment horizontal="left"/>
      <protection hidden="1"/>
    </xf>
    <xf numFmtId="0" fontId="3" fillId="0" borderId="84" xfId="3" applyFont="1" applyBorder="1" applyAlignment="1" applyProtection="1">
      <alignment horizontal="left"/>
      <protection hidden="1"/>
    </xf>
    <xf numFmtId="0" fontId="3" fillId="0" borderId="89" xfId="3" applyFont="1" applyBorder="1" applyAlignment="1" applyProtection="1">
      <alignment horizontal="left"/>
      <protection hidden="1"/>
    </xf>
    <xf numFmtId="0" fontId="5" fillId="0" borderId="0" xfId="4" applyFont="1" applyAlignment="1" applyProtection="1">
      <alignment horizontal="left"/>
      <protection hidden="1"/>
    </xf>
    <xf numFmtId="0" fontId="5" fillId="0" borderId="0" xfId="3" applyFo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5" fillId="0" borderId="0" xfId="4" applyFont="1" applyProtection="1">
      <protection hidden="1"/>
    </xf>
    <xf numFmtId="0" fontId="5" fillId="0" borderId="0" xfId="4" applyFont="1" applyAlignment="1" applyProtection="1">
      <alignment horizontal="center"/>
      <protection hidden="1"/>
    </xf>
    <xf numFmtId="0" fontId="8" fillId="0" borderId="35" xfId="5" applyFont="1" applyBorder="1" applyAlignment="1" applyProtection="1">
      <alignment horizontal="left"/>
      <protection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25" xfId="5" applyFont="1" applyBorder="1" applyAlignment="1" applyProtection="1">
      <alignment horizontal="left"/>
      <protection hidden="1"/>
    </xf>
    <xf numFmtId="0" fontId="8" fillId="0" borderId="6" xfId="5" applyFont="1" applyBorder="1" applyAlignment="1" applyProtection="1">
      <alignment horizontal="left"/>
      <protection hidden="1"/>
    </xf>
    <xf numFmtId="0" fontId="8" fillId="0" borderId="80" xfId="5" applyFont="1" applyBorder="1" applyAlignment="1" applyProtection="1">
      <alignment horizontal="left"/>
      <protection hidden="1"/>
    </xf>
    <xf numFmtId="0" fontId="3" fillId="0" borderId="89" xfId="5" applyFont="1" applyBorder="1" applyProtection="1">
      <protection hidden="1"/>
    </xf>
    <xf numFmtId="0" fontId="5" fillId="0" borderId="89" xfId="5" applyFont="1" applyBorder="1" applyProtection="1">
      <protection hidden="1"/>
    </xf>
    <xf numFmtId="0" fontId="3" fillId="0" borderId="84" xfId="5" applyFont="1" applyBorder="1" applyProtection="1">
      <protection hidden="1"/>
    </xf>
    <xf numFmtId="0" fontId="8" fillId="0" borderId="36" xfId="5" applyFont="1" applyBorder="1" applyAlignment="1" applyProtection="1">
      <alignment horizontal="left"/>
      <protection hidden="1"/>
    </xf>
    <xf numFmtId="0" fontId="8" fillId="0" borderId="95" xfId="5" applyFont="1" applyBorder="1" applyAlignment="1" applyProtection="1">
      <alignment horizontal="left"/>
      <protection hidden="1"/>
    </xf>
    <xf numFmtId="0" fontId="8" fillId="0" borderId="96" xfId="5" applyFont="1" applyBorder="1" applyAlignment="1" applyProtection="1">
      <alignment horizontal="left"/>
      <protection hidden="1"/>
    </xf>
    <xf numFmtId="0" fontId="5" fillId="0" borderId="0" xfId="6" applyFont="1" applyAlignment="1" applyProtection="1">
      <alignment horizontal="center"/>
      <protection hidden="1"/>
    </xf>
    <xf numFmtId="0" fontId="5" fillId="0" borderId="0" xfId="6" applyFont="1" applyAlignment="1" applyProtection="1">
      <alignment horizontal="left"/>
      <protection hidden="1"/>
    </xf>
    <xf numFmtId="0" fontId="3" fillId="0" borderId="34" xfId="6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6" fontId="3" fillId="0" borderId="67" xfId="6" applyNumberFormat="1" applyFont="1" applyBorder="1" applyProtection="1">
      <protection hidden="1"/>
    </xf>
    <xf numFmtId="0" fontId="8" fillId="2" borderId="6" xfId="5" applyFont="1" applyFill="1" applyBorder="1" applyAlignment="1" applyProtection="1">
      <alignment horizontal="left"/>
      <protection hidden="1"/>
    </xf>
    <xf numFmtId="0" fontId="3" fillId="2" borderId="89" xfId="5" applyFont="1" applyFill="1" applyBorder="1" applyProtection="1">
      <protection hidden="1"/>
    </xf>
    <xf numFmtId="0" fontId="7" fillId="0" borderId="0" xfId="0" applyFont="1" applyProtection="1">
      <protection locked="0" hidden="1"/>
    </xf>
    <xf numFmtId="0" fontId="5" fillId="0" borderId="0" xfId="2" applyFont="1" applyProtection="1"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4" fillId="0" borderId="110" xfId="6" applyFont="1" applyBorder="1" applyAlignment="1" applyProtection="1">
      <alignment horizontal="left"/>
      <protection hidden="1"/>
    </xf>
    <xf numFmtId="0" fontId="3" fillId="2" borderId="0" xfId="3" applyFont="1" applyFill="1" applyAlignment="1" applyProtection="1">
      <alignment wrapText="1"/>
      <protection hidden="1"/>
    </xf>
    <xf numFmtId="0" fontId="3" fillId="0" borderId="0" xfId="3" applyFont="1" applyAlignment="1" applyProtection="1">
      <alignment wrapText="1"/>
      <protection hidden="1"/>
    </xf>
    <xf numFmtId="166" fontId="3" fillId="0" borderId="92" xfId="5" applyNumberFormat="1" applyFont="1" applyBorder="1" applyProtection="1">
      <protection hidden="1"/>
    </xf>
    <xf numFmtId="0" fontId="5" fillId="0" borderId="13" xfId="3" applyFont="1" applyBorder="1" applyAlignment="1" applyProtection="1">
      <alignment horizontal="left"/>
      <protection hidden="1"/>
    </xf>
    <xf numFmtId="166" fontId="3" fillId="0" borderId="85" xfId="1" applyNumberFormat="1" applyFont="1" applyBorder="1" applyProtection="1">
      <protection locked="0"/>
    </xf>
    <xf numFmtId="166" fontId="5" fillId="0" borderId="15" xfId="1" applyNumberFormat="1" applyFont="1" applyBorder="1" applyAlignment="1" applyProtection="1">
      <alignment horizontal="left" wrapText="1"/>
    </xf>
    <xf numFmtId="0" fontId="3" fillId="0" borderId="15" xfId="3" applyFont="1" applyBorder="1" applyProtection="1">
      <protection hidden="1"/>
    </xf>
    <xf numFmtId="0" fontId="3" fillId="0" borderId="129" xfId="5" applyFont="1" applyBorder="1" applyProtection="1">
      <protection hidden="1"/>
    </xf>
    <xf numFmtId="0" fontId="5" fillId="3" borderId="16" xfId="4" applyFont="1" applyFill="1" applyBorder="1" applyAlignment="1" applyProtection="1">
      <alignment horizontal="left"/>
      <protection hidden="1"/>
    </xf>
    <xf numFmtId="164" fontId="3" fillId="3" borderId="13" xfId="4" applyNumberFormat="1" applyFont="1" applyFill="1" applyBorder="1" applyProtection="1">
      <protection hidden="1"/>
    </xf>
    <xf numFmtId="166" fontId="3" fillId="3" borderId="13" xfId="1" applyNumberFormat="1" applyFont="1" applyFill="1" applyBorder="1" applyProtection="1">
      <protection hidden="1"/>
    </xf>
    <xf numFmtId="0" fontId="5" fillId="3" borderId="75" xfId="4" applyFont="1" applyFill="1" applyBorder="1" applyAlignment="1" applyProtection="1">
      <alignment horizontal="left"/>
      <protection hidden="1"/>
    </xf>
    <xf numFmtId="164" fontId="3" fillId="3" borderId="67" xfId="4" applyNumberFormat="1" applyFont="1" applyFill="1" applyBorder="1" applyProtection="1">
      <protection hidden="1"/>
    </xf>
    <xf numFmtId="166" fontId="3" fillId="3" borderId="34" xfId="4" applyNumberFormat="1" applyFont="1" applyFill="1" applyBorder="1" applyProtection="1">
      <protection hidden="1"/>
    </xf>
    <xf numFmtId="0" fontId="5" fillId="3" borderId="125" xfId="4" applyFont="1" applyFill="1" applyBorder="1" applyAlignment="1" applyProtection="1">
      <alignment horizontal="left"/>
      <protection hidden="1"/>
    </xf>
    <xf numFmtId="166" fontId="3" fillId="3" borderId="26" xfId="4" applyNumberFormat="1" applyFont="1" applyFill="1" applyBorder="1" applyProtection="1">
      <protection hidden="1"/>
    </xf>
    <xf numFmtId="164" fontId="3" fillId="3" borderId="113" xfId="4" applyNumberFormat="1" applyFont="1" applyFill="1" applyBorder="1" applyProtection="1">
      <protection hidden="1"/>
    </xf>
    <xf numFmtId="0" fontId="5" fillId="3" borderId="26" xfId="4" applyFont="1" applyFill="1" applyBorder="1" applyAlignment="1" applyProtection="1">
      <alignment horizontal="left"/>
      <protection hidden="1"/>
    </xf>
    <xf numFmtId="164" fontId="3" fillId="3" borderId="134" xfId="4" applyNumberFormat="1" applyFont="1" applyFill="1" applyBorder="1" applyProtection="1">
      <protection hidden="1"/>
    </xf>
    <xf numFmtId="166" fontId="3" fillId="0" borderId="0" xfId="4" applyNumberFormat="1" applyFont="1" applyProtection="1">
      <protection hidden="1"/>
    </xf>
    <xf numFmtId="166" fontId="5" fillId="0" borderId="0" xfId="4" applyNumberFormat="1" applyFont="1" applyProtection="1">
      <protection hidden="1"/>
    </xf>
    <xf numFmtId="166" fontId="3" fillId="3" borderId="14" xfId="5" applyNumberFormat="1" applyFont="1" applyFill="1" applyBorder="1" applyProtection="1">
      <protection hidden="1"/>
    </xf>
    <xf numFmtId="166" fontId="3" fillId="3" borderId="93" xfId="5" applyNumberFormat="1" applyFont="1" applyFill="1" applyBorder="1" applyProtection="1">
      <protection hidden="1"/>
    </xf>
    <xf numFmtId="0" fontId="5" fillId="3" borderId="34" xfId="5" applyFont="1" applyFill="1" applyBorder="1" applyAlignment="1" applyProtection="1">
      <alignment horizontal="left"/>
      <protection hidden="1"/>
    </xf>
    <xf numFmtId="166" fontId="3" fillId="3" borderId="34" xfId="5" applyNumberFormat="1" applyFont="1" applyFill="1" applyBorder="1" applyProtection="1">
      <protection hidden="1"/>
    </xf>
    <xf numFmtId="166" fontId="3" fillId="3" borderId="67" xfId="5" applyNumberFormat="1" applyFont="1" applyFill="1" applyBorder="1" applyProtection="1">
      <protection hidden="1"/>
    </xf>
    <xf numFmtId="0" fontId="5" fillId="3" borderId="135" xfId="5" applyFont="1" applyFill="1" applyBorder="1" applyAlignment="1" applyProtection="1">
      <alignment horizontal="left"/>
      <protection hidden="1"/>
    </xf>
    <xf numFmtId="0" fontId="5" fillId="3" borderId="136" xfId="5" applyFont="1" applyFill="1" applyBorder="1" applyAlignment="1" applyProtection="1">
      <alignment horizontal="left"/>
      <protection hidden="1"/>
    </xf>
    <xf numFmtId="0" fontId="3" fillId="0" borderId="126" xfId="5" applyFont="1" applyBorder="1" applyProtection="1">
      <protection hidden="1"/>
    </xf>
    <xf numFmtId="0" fontId="8" fillId="0" borderId="138" xfId="5" applyFont="1" applyBorder="1" applyAlignment="1" applyProtection="1">
      <alignment horizontal="left"/>
      <protection hidden="1"/>
    </xf>
    <xf numFmtId="164" fontId="3" fillId="3" borderId="67" xfId="5" applyNumberFormat="1" applyFont="1" applyFill="1" applyBorder="1" applyProtection="1">
      <protection hidden="1"/>
    </xf>
    <xf numFmtId="166" fontId="3" fillId="3" borderId="127" xfId="5" applyNumberFormat="1" applyFont="1" applyFill="1" applyBorder="1" applyProtection="1">
      <protection hidden="1"/>
    </xf>
    <xf numFmtId="0" fontId="5" fillId="0" borderId="67" xfId="3" applyFont="1" applyBorder="1" applyAlignment="1" applyProtection="1">
      <alignment horizontal="left" vertical="center"/>
      <protection hidden="1"/>
    </xf>
    <xf numFmtId="0" fontId="5" fillId="0" borderId="84" xfId="3" applyFont="1" applyBorder="1" applyAlignment="1" applyProtection="1">
      <alignment horizontal="center" vertical="center" wrapText="1"/>
      <protection hidden="1"/>
    </xf>
    <xf numFmtId="0" fontId="3" fillId="0" borderId="10" xfId="5" applyFont="1" applyBorder="1" applyProtection="1">
      <protection hidden="1"/>
    </xf>
    <xf numFmtId="0" fontId="5" fillId="0" borderId="67" xfId="3" applyFont="1" applyBorder="1" applyAlignment="1" applyProtection="1">
      <alignment horizontal="center" vertical="center"/>
      <protection hidden="1"/>
    </xf>
    <xf numFmtId="0" fontId="3" fillId="0" borderId="15" xfId="8" applyFont="1" applyBorder="1" applyProtection="1">
      <protection hidden="1"/>
    </xf>
    <xf numFmtId="0" fontId="1" fillId="0" borderId="0" xfId="0" applyFont="1" applyAlignment="1">
      <alignment horizontal="left"/>
    </xf>
    <xf numFmtId="0" fontId="5" fillId="3" borderId="26" xfId="3" applyFont="1" applyFill="1" applyBorder="1" applyAlignment="1" applyProtection="1">
      <alignment horizontal="left"/>
      <protection hidden="1"/>
    </xf>
    <xf numFmtId="0" fontId="3" fillId="2" borderId="25" xfId="3" applyFont="1" applyFill="1" applyBorder="1" applyAlignment="1" applyProtection="1">
      <alignment horizontal="left"/>
      <protection hidden="1"/>
    </xf>
    <xf numFmtId="0" fontId="5" fillId="3" borderId="76" xfId="3" applyFont="1" applyFill="1" applyBorder="1" applyAlignment="1" applyProtection="1">
      <alignment horizontal="left"/>
      <protection hidden="1"/>
    </xf>
    <xf numFmtId="0" fontId="5" fillId="3" borderId="34" xfId="3" applyFont="1" applyFill="1" applyBorder="1" applyAlignment="1" applyProtection="1">
      <alignment horizontal="left"/>
      <protection hidden="1"/>
    </xf>
    <xf numFmtId="164" fontId="3" fillId="3" borderId="67" xfId="1" applyNumberFormat="1" applyFont="1" applyFill="1" applyBorder="1" applyProtection="1">
      <protection hidden="1"/>
    </xf>
    <xf numFmtId="0" fontId="3" fillId="0" borderId="74" xfId="4" applyFont="1" applyBorder="1" applyProtection="1">
      <protection hidden="1"/>
    </xf>
    <xf numFmtId="0" fontId="3" fillId="0" borderId="77" xfId="4" applyFont="1" applyBorder="1" applyProtection="1">
      <protection hidden="1"/>
    </xf>
    <xf numFmtId="0" fontId="3" fillId="0" borderId="25" xfId="4" applyFont="1" applyBorder="1" applyProtection="1">
      <protection hidden="1"/>
    </xf>
    <xf numFmtId="0" fontId="3" fillId="0" borderId="25" xfId="5" applyFont="1" applyBorder="1" applyProtection="1">
      <protection hidden="1"/>
    </xf>
    <xf numFmtId="0" fontId="5" fillId="5" borderId="34" xfId="6" applyFont="1" applyFill="1" applyBorder="1" applyAlignment="1" applyProtection="1">
      <alignment horizontal="left"/>
      <protection hidden="1"/>
    </xf>
    <xf numFmtId="0" fontId="6" fillId="5" borderId="34" xfId="6" applyFont="1" applyFill="1" applyBorder="1" applyProtection="1">
      <protection hidden="1"/>
    </xf>
    <xf numFmtId="166" fontId="5" fillId="5" borderId="75" xfId="0" applyNumberFormat="1" applyFont="1" applyFill="1" applyBorder="1" applyProtection="1">
      <protection hidden="1"/>
    </xf>
    <xf numFmtId="166" fontId="3" fillId="5" borderId="76" xfId="4" applyNumberFormat="1" applyFont="1" applyFill="1" applyBorder="1" applyProtection="1">
      <protection hidden="1"/>
    </xf>
    <xf numFmtId="166" fontId="5" fillId="5" borderId="75" xfId="4" applyNumberFormat="1" applyFont="1" applyFill="1" applyBorder="1" applyProtection="1">
      <protection hidden="1"/>
    </xf>
    <xf numFmtId="166" fontId="5" fillId="5" borderId="67" xfId="6" applyNumberFormat="1" applyFont="1" applyFill="1" applyBorder="1" applyProtection="1">
      <protection hidden="1"/>
    </xf>
    <xf numFmtId="166" fontId="3" fillId="0" borderId="87" xfId="1" applyNumberFormat="1" applyFont="1" applyBorder="1" applyProtection="1">
      <protection locked="0"/>
    </xf>
    <xf numFmtId="0" fontId="3" fillId="0" borderId="81" xfId="3" applyFont="1" applyBorder="1" applyAlignment="1" applyProtection="1">
      <alignment horizontal="center"/>
      <protection hidden="1"/>
    </xf>
    <xf numFmtId="0" fontId="5" fillId="0" borderId="20" xfId="3" applyFont="1" applyBorder="1" applyAlignment="1" applyProtection="1">
      <alignment horizontal="center" vertical="center" wrapText="1"/>
      <protection hidden="1"/>
    </xf>
    <xf numFmtId="0" fontId="3" fillId="0" borderId="81" xfId="3" applyFont="1" applyBorder="1" applyAlignment="1" applyProtection="1">
      <alignment horizontal="left"/>
      <protection hidden="1"/>
    </xf>
    <xf numFmtId="164" fontId="3" fillId="6" borderId="82" xfId="1" applyNumberFormat="1" applyFont="1" applyFill="1" applyBorder="1" applyProtection="1">
      <protection hidden="1"/>
    </xf>
    <xf numFmtId="164" fontId="3" fillId="6" borderId="81" xfId="1" applyNumberFormat="1" applyFont="1" applyFill="1" applyBorder="1" applyProtection="1">
      <protection hidden="1"/>
    </xf>
    <xf numFmtId="164" fontId="3" fillId="6" borderId="67" xfId="1" applyNumberFormat="1" applyFont="1" applyFill="1" applyBorder="1" applyProtection="1">
      <protection hidden="1"/>
    </xf>
    <xf numFmtId="164" fontId="3" fillId="6" borderId="89" xfId="1" applyNumberFormat="1" applyFont="1" applyFill="1" applyBorder="1" applyProtection="1">
      <protection hidden="1"/>
    </xf>
    <xf numFmtId="164" fontId="3" fillId="6" borderId="84" xfId="1" applyNumberFormat="1" applyFont="1" applyFill="1" applyBorder="1" applyProtection="1">
      <protection hidden="1"/>
    </xf>
    <xf numFmtId="164" fontId="3" fillId="6" borderId="88" xfId="1" applyNumberFormat="1" applyFont="1" applyFill="1" applyBorder="1" applyProtection="1">
      <protection hidden="1"/>
    </xf>
    <xf numFmtId="164" fontId="3" fillId="6" borderId="94" xfId="1" applyNumberFormat="1" applyFont="1" applyFill="1" applyBorder="1" applyProtection="1">
      <protection hidden="1"/>
    </xf>
    <xf numFmtId="164" fontId="3" fillId="6" borderId="85" xfId="1" applyNumberFormat="1" applyFont="1" applyFill="1" applyBorder="1" applyProtection="1">
      <protection hidden="1"/>
    </xf>
    <xf numFmtId="164" fontId="3" fillId="0" borderId="28" xfId="1" applyNumberFormat="1" applyFont="1" applyBorder="1" applyProtection="1">
      <protection hidden="1"/>
    </xf>
    <xf numFmtId="166" fontId="3" fillId="0" borderId="28" xfId="1" applyNumberFormat="1" applyFont="1" applyBorder="1" applyProtection="1">
      <protection hidden="1"/>
    </xf>
    <xf numFmtId="164" fontId="3" fillId="0" borderId="79" xfId="1" applyNumberFormat="1" applyFont="1" applyBorder="1" applyProtection="1">
      <protection hidden="1"/>
    </xf>
    <xf numFmtId="164" fontId="3" fillId="3" borderId="26" xfId="1" applyNumberFormat="1" applyFont="1" applyFill="1" applyBorder="1" applyProtection="1">
      <protection hidden="1"/>
    </xf>
    <xf numFmtId="166" fontId="3" fillId="3" borderId="105" xfId="1" applyNumberFormat="1" applyFont="1" applyFill="1" applyBorder="1" applyProtection="1">
      <protection hidden="1"/>
    </xf>
    <xf numFmtId="166" fontId="3" fillId="3" borderId="106" xfId="1" applyNumberFormat="1" applyFont="1" applyFill="1" applyBorder="1" applyProtection="1">
      <protection hidden="1"/>
    </xf>
    <xf numFmtId="166" fontId="3" fillId="0" borderId="81" xfId="1" applyNumberFormat="1" applyFont="1" applyFill="1" applyBorder="1" applyProtection="1">
      <protection hidden="1"/>
    </xf>
    <xf numFmtId="166" fontId="3" fillId="3" borderId="67" xfId="1" applyNumberFormat="1" applyFont="1" applyFill="1" applyBorder="1" applyProtection="1">
      <protection hidden="1"/>
    </xf>
    <xf numFmtId="166" fontId="3" fillId="3" borderId="127" xfId="1" applyNumberFormat="1" applyFont="1" applyFill="1" applyBorder="1" applyProtection="1">
      <protection hidden="1"/>
    </xf>
    <xf numFmtId="166" fontId="8" fillId="0" borderId="7" xfId="3" applyNumberFormat="1" applyFont="1" applyBorder="1" applyProtection="1">
      <protection locked="0"/>
    </xf>
    <xf numFmtId="164" fontId="3" fillId="0" borderId="28" xfId="4" applyNumberFormat="1" applyFont="1" applyBorder="1" applyProtection="1">
      <protection hidden="1"/>
    </xf>
    <xf numFmtId="166" fontId="3" fillId="0" borderId="28" xfId="4" applyNumberFormat="1" applyFont="1" applyBorder="1" applyProtection="1">
      <protection hidden="1"/>
    </xf>
    <xf numFmtId="164" fontId="3" fillId="0" borderId="79" xfId="4" applyNumberFormat="1" applyFont="1" applyBorder="1" applyProtection="1">
      <protection hidden="1"/>
    </xf>
    <xf numFmtId="166" fontId="3" fillId="0" borderId="79" xfId="4" applyNumberFormat="1" applyFont="1" applyBorder="1" applyProtection="1">
      <protection hidden="1"/>
    </xf>
    <xf numFmtId="164" fontId="3" fillId="0" borderId="21" xfId="4" applyNumberFormat="1" applyFont="1" applyBorder="1" applyProtection="1">
      <protection hidden="1"/>
    </xf>
    <xf numFmtId="166" fontId="3" fillId="0" borderId="21" xfId="4" applyNumberFormat="1" applyFont="1" applyBorder="1" applyProtection="1">
      <protection hidden="1"/>
    </xf>
    <xf numFmtId="166" fontId="3" fillId="0" borderId="164" xfId="4" applyNumberFormat="1" applyFont="1" applyBorder="1" applyProtection="1">
      <protection locked="0"/>
    </xf>
    <xf numFmtId="166" fontId="3" fillId="0" borderId="34" xfId="4" applyNumberFormat="1" applyFont="1" applyBorder="1" applyProtection="1">
      <protection locked="0"/>
    </xf>
    <xf numFmtId="166" fontId="3" fillId="0" borderId="7" xfId="4" applyNumberFormat="1" applyFont="1" applyBorder="1" applyProtection="1">
      <protection locked="0"/>
    </xf>
    <xf numFmtId="166" fontId="3" fillId="0" borderId="6" xfId="5" applyNumberFormat="1" applyFont="1" applyBorder="1" applyProtection="1">
      <protection hidden="1"/>
    </xf>
    <xf numFmtId="166" fontId="3" fillId="0" borderId="82" xfId="4" applyNumberFormat="1" applyFont="1" applyBorder="1" applyProtection="1">
      <protection hidden="1"/>
    </xf>
    <xf numFmtId="164" fontId="3" fillId="6" borderId="82" xfId="5" applyNumberFormat="1" applyFont="1" applyFill="1" applyBorder="1" applyProtection="1">
      <protection hidden="1"/>
    </xf>
    <xf numFmtId="166" fontId="3" fillId="6" borderId="6" xfId="5" applyNumberFormat="1" applyFont="1" applyFill="1" applyBorder="1" applyProtection="1">
      <protection hidden="1"/>
    </xf>
    <xf numFmtId="166" fontId="3" fillId="6" borderId="82" xfId="4" applyNumberFormat="1" applyFont="1" applyFill="1" applyBorder="1" applyProtection="1">
      <protection hidden="1"/>
    </xf>
    <xf numFmtId="166" fontId="3" fillId="0" borderId="6" xfId="5" applyNumberFormat="1" applyFont="1" applyBorder="1" applyProtection="1">
      <protection locked="0"/>
    </xf>
    <xf numFmtId="166" fontId="3" fillId="0" borderId="80" xfId="5" applyNumberFormat="1" applyFont="1" applyBorder="1" applyProtection="1">
      <protection locked="0"/>
    </xf>
    <xf numFmtId="166" fontId="3" fillId="0" borderId="88" xfId="5" applyNumberFormat="1" applyFont="1" applyBorder="1" applyProtection="1">
      <protection locked="0"/>
    </xf>
    <xf numFmtId="166" fontId="3" fillId="0" borderId="28" xfId="5" applyNumberFormat="1" applyFont="1" applyBorder="1" applyProtection="1">
      <protection locked="0"/>
    </xf>
    <xf numFmtId="166" fontId="3" fillId="0" borderId="29" xfId="5" applyNumberFormat="1" applyFont="1" applyBorder="1" applyProtection="1">
      <protection locked="0"/>
    </xf>
    <xf numFmtId="166" fontId="3" fillId="0" borderId="30" xfId="5" applyNumberFormat="1" applyFont="1" applyBorder="1" applyProtection="1">
      <protection locked="0"/>
    </xf>
    <xf numFmtId="166" fontId="3" fillId="0" borderId="21" xfId="5" applyNumberFormat="1" applyFont="1" applyBorder="1" applyProtection="1">
      <protection hidden="1"/>
    </xf>
    <xf numFmtId="166" fontId="3" fillId="0" borderId="28" xfId="5" applyNumberFormat="1" applyFont="1" applyBorder="1" applyProtection="1">
      <protection hidden="1"/>
    </xf>
    <xf numFmtId="166" fontId="3" fillId="0" borderId="116" xfId="6" applyNumberFormat="1" applyFont="1" applyBorder="1" applyProtection="1">
      <protection locked="0"/>
    </xf>
    <xf numFmtId="166" fontId="3" fillId="0" borderId="113" xfId="6" applyNumberFormat="1" applyFont="1" applyBorder="1" applyProtection="1">
      <protection locked="0"/>
    </xf>
    <xf numFmtId="166" fontId="3" fillId="0" borderId="113" xfId="6" applyNumberFormat="1" applyFont="1" applyBorder="1" applyProtection="1">
      <protection hidden="1"/>
    </xf>
    <xf numFmtId="166" fontId="3" fillId="0" borderId="67" xfId="6" applyNumberFormat="1" applyFont="1" applyBorder="1" applyProtection="1">
      <protection locked="0"/>
    </xf>
    <xf numFmtId="0" fontId="3" fillId="0" borderId="6" xfId="6" applyFont="1" applyBorder="1" applyProtection="1">
      <protection locked="0"/>
    </xf>
    <xf numFmtId="166" fontId="3" fillId="0" borderId="6" xfId="6" applyNumberFormat="1" applyFont="1" applyBorder="1" applyProtection="1">
      <protection locked="0"/>
    </xf>
    <xf numFmtId="1" fontId="8" fillId="0" borderId="149" xfId="8" applyNumberFormat="1" applyFont="1" applyBorder="1" applyAlignment="1" applyProtection="1">
      <alignment horizontal="center"/>
      <protection locked="0"/>
    </xf>
    <xf numFmtId="0" fontId="8" fillId="0" borderId="148" xfId="8" applyFont="1" applyBorder="1" applyProtection="1">
      <protection locked="0"/>
    </xf>
    <xf numFmtId="0" fontId="8" fillId="0" borderId="52" xfId="8" applyFont="1" applyBorder="1" applyAlignment="1" applyProtection="1">
      <alignment wrapText="1"/>
      <protection locked="0"/>
    </xf>
    <xf numFmtId="167" fontId="8" fillId="0" borderId="65" xfId="8" applyNumberFormat="1" applyFont="1" applyBorder="1" applyAlignment="1" applyProtection="1">
      <alignment horizontal="center"/>
      <protection locked="0"/>
    </xf>
    <xf numFmtId="166" fontId="8" fillId="0" borderId="65" xfId="8" applyNumberFormat="1" applyFont="1" applyBorder="1" applyAlignment="1" applyProtection="1">
      <alignment horizontal="center"/>
      <protection locked="0"/>
    </xf>
    <xf numFmtId="166" fontId="8" fillId="0" borderId="65" xfId="8" applyNumberFormat="1" applyFont="1" applyBorder="1" applyAlignment="1" applyProtection="1">
      <alignment horizontal="center" wrapText="1"/>
      <protection locked="0"/>
    </xf>
    <xf numFmtId="0" fontId="8" fillId="0" borderId="65" xfId="8" applyFont="1" applyBorder="1" applyAlignment="1" applyProtection="1">
      <alignment horizontal="center"/>
      <protection locked="0"/>
    </xf>
    <xf numFmtId="0" fontId="8" fillId="0" borderId="148" xfId="8" applyFont="1" applyBorder="1" applyAlignment="1" applyProtection="1">
      <alignment wrapText="1"/>
      <protection locked="0"/>
    </xf>
    <xf numFmtId="14" fontId="8" fillId="2" borderId="53" xfId="8" applyNumberFormat="1" applyFont="1" applyFill="1" applyBorder="1" applyAlignment="1" applyProtection="1">
      <alignment horizontal="center"/>
      <protection locked="0"/>
    </xf>
    <xf numFmtId="1" fontId="8" fillId="0" borderId="128" xfId="8" applyNumberFormat="1" applyFont="1" applyBorder="1" applyAlignment="1" applyProtection="1">
      <alignment horizontal="center"/>
      <protection locked="0"/>
    </xf>
    <xf numFmtId="0" fontId="8" fillId="0" borderId="63" xfId="8" applyFont="1" applyBorder="1" applyProtection="1">
      <protection locked="0"/>
    </xf>
    <xf numFmtId="0" fontId="8" fillId="0" borderId="65" xfId="8" applyFont="1" applyBorder="1" applyAlignment="1" applyProtection="1">
      <alignment wrapText="1"/>
      <protection locked="0"/>
    </xf>
    <xf numFmtId="167" fontId="8" fillId="0" borderId="63" xfId="0" applyNumberFormat="1" applyFont="1" applyBorder="1" applyAlignment="1" applyProtection="1">
      <alignment horizontal="center"/>
      <protection locked="0"/>
    </xf>
    <xf numFmtId="166" fontId="8" fillId="0" borderId="63" xfId="0" applyNumberFormat="1" applyFont="1" applyBorder="1" applyAlignment="1" applyProtection="1">
      <alignment horizontal="center"/>
      <protection locked="0"/>
    </xf>
    <xf numFmtId="167" fontId="8" fillId="0" borderId="63" xfId="8" applyNumberFormat="1" applyFont="1" applyBorder="1" applyAlignment="1" applyProtection="1">
      <alignment horizontal="center"/>
      <protection locked="0"/>
    </xf>
    <xf numFmtId="166" fontId="8" fillId="0" borderId="63" xfId="8" applyNumberFormat="1" applyFont="1" applyBorder="1" applyAlignment="1" applyProtection="1">
      <alignment horizontal="center"/>
      <protection locked="0"/>
    </xf>
    <xf numFmtId="0" fontId="8" fillId="0" borderId="63" xfId="8" applyFont="1" applyBorder="1" applyAlignment="1" applyProtection="1">
      <alignment wrapText="1"/>
      <protection locked="0"/>
    </xf>
    <xf numFmtId="0" fontId="8" fillId="0" borderId="63" xfId="8" applyFont="1" applyBorder="1" applyAlignment="1" applyProtection="1">
      <alignment horizontal="center"/>
      <protection locked="0"/>
    </xf>
    <xf numFmtId="1" fontId="8" fillId="0" borderId="151" xfId="8" applyNumberFormat="1" applyFont="1" applyBorder="1" applyAlignment="1" applyProtection="1">
      <alignment horizontal="center"/>
      <protection locked="0"/>
    </xf>
    <xf numFmtId="0" fontId="8" fillId="0" borderId="65" xfId="8" applyFont="1" applyBorder="1" applyProtection="1"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wrapText="1"/>
      <protection locked="0"/>
    </xf>
    <xf numFmtId="14" fontId="8" fillId="2" borderId="150" xfId="0" applyNumberFormat="1" applyFont="1" applyFill="1" applyBorder="1" applyAlignment="1" applyProtection="1">
      <alignment horizontal="center"/>
      <protection locked="0"/>
    </xf>
    <xf numFmtId="14" fontId="8" fillId="2" borderId="150" xfId="8" applyNumberFormat="1" applyFont="1" applyFill="1" applyBorder="1" applyAlignment="1" applyProtection="1">
      <alignment horizontal="center"/>
      <protection locked="0"/>
    </xf>
    <xf numFmtId="0" fontId="8" fillId="0" borderId="65" xfId="0" applyFont="1" applyBorder="1" applyAlignment="1" applyProtection="1">
      <alignment horizontal="center"/>
      <protection locked="0"/>
    </xf>
    <xf numFmtId="0" fontId="8" fillId="0" borderId="65" xfId="0" applyFont="1" applyBorder="1" applyAlignment="1" applyProtection="1">
      <alignment wrapText="1"/>
      <protection locked="0"/>
    </xf>
    <xf numFmtId="14" fontId="8" fillId="2" borderId="53" xfId="0" applyNumberFormat="1" applyFont="1" applyFill="1" applyBorder="1" applyAlignment="1" applyProtection="1">
      <alignment horizontal="center"/>
      <protection locked="0"/>
    </xf>
    <xf numFmtId="0" fontId="8" fillId="0" borderId="152" xfId="8" applyFont="1" applyBorder="1" applyProtection="1">
      <protection locked="0"/>
    </xf>
    <xf numFmtId="167" fontId="8" fillId="0" borderId="133" xfId="8" applyNumberFormat="1" applyFont="1" applyBorder="1" applyAlignment="1" applyProtection="1">
      <alignment horizontal="center"/>
      <protection locked="0"/>
    </xf>
    <xf numFmtId="166" fontId="8" fillId="0" borderId="133" xfId="8" applyNumberFormat="1" applyFont="1" applyBorder="1" applyAlignment="1" applyProtection="1">
      <alignment horizontal="center"/>
      <protection locked="0"/>
    </xf>
    <xf numFmtId="0" fontId="8" fillId="0" borderId="133" xfId="8" applyFont="1" applyBorder="1" applyAlignment="1" applyProtection="1">
      <alignment horizontal="center"/>
      <protection locked="0"/>
    </xf>
    <xf numFmtId="0" fontId="8" fillId="0" borderId="133" xfId="8" applyFont="1" applyBorder="1" applyAlignment="1" applyProtection="1">
      <alignment wrapText="1"/>
      <protection locked="0"/>
    </xf>
    <xf numFmtId="14" fontId="8" fillId="2" borderId="49" xfId="8" applyNumberFormat="1" applyFont="1" applyFill="1" applyBorder="1" applyAlignment="1" applyProtection="1">
      <alignment horizontal="center"/>
      <protection locked="0"/>
    </xf>
    <xf numFmtId="1" fontId="8" fillId="0" borderId="158" xfId="8" applyNumberFormat="1" applyFont="1" applyBorder="1" applyAlignment="1" applyProtection="1">
      <alignment horizontal="center"/>
      <protection locked="0"/>
    </xf>
    <xf numFmtId="0" fontId="8" fillId="0" borderId="153" xfId="8" applyFont="1" applyBorder="1" applyProtection="1">
      <protection locked="0"/>
    </xf>
    <xf numFmtId="0" fontId="8" fillId="0" borderId="64" xfId="8" applyFont="1" applyBorder="1" applyAlignment="1" applyProtection="1">
      <alignment wrapText="1"/>
      <protection locked="0"/>
    </xf>
    <xf numFmtId="167" fontId="8" fillId="0" borderId="64" xfId="0" applyNumberFormat="1" applyFont="1" applyBorder="1" applyAlignment="1" applyProtection="1">
      <alignment horizontal="center"/>
      <protection locked="0"/>
    </xf>
    <xf numFmtId="166" fontId="8" fillId="0" borderId="64" xfId="0" applyNumberFormat="1" applyFont="1" applyBorder="1" applyAlignment="1" applyProtection="1">
      <alignment horizontal="center"/>
      <protection locked="0"/>
    </xf>
    <xf numFmtId="166" fontId="8" fillId="0" borderId="64" xfId="8" applyNumberFormat="1" applyFont="1" applyBorder="1" applyAlignment="1" applyProtection="1">
      <alignment horizontal="center" wrapText="1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64" xfId="0" applyFont="1" applyBorder="1" applyAlignment="1" applyProtection="1">
      <alignment wrapText="1"/>
      <protection locked="0"/>
    </xf>
    <xf numFmtId="14" fontId="8" fillId="2" borderId="154" xfId="0" applyNumberFormat="1" applyFont="1" applyFill="1" applyBorder="1" applyAlignment="1" applyProtection="1">
      <alignment horizontal="center"/>
      <protection locked="0"/>
    </xf>
    <xf numFmtId="164" fontId="8" fillId="0" borderId="65" xfId="8" applyNumberFormat="1" applyFont="1" applyBorder="1" applyAlignment="1" applyProtection="1">
      <alignment horizontal="center"/>
      <protection locked="0"/>
    </xf>
    <xf numFmtId="164" fontId="8" fillId="0" borderId="63" xfId="0" applyNumberFormat="1" applyFont="1" applyBorder="1" applyAlignment="1" applyProtection="1">
      <alignment horizontal="center"/>
      <protection locked="0"/>
    </xf>
    <xf numFmtId="164" fontId="8" fillId="0" borderId="63" xfId="8" applyNumberFormat="1" applyFont="1" applyBorder="1" applyAlignment="1" applyProtection="1">
      <alignment horizontal="center"/>
      <protection locked="0"/>
    </xf>
    <xf numFmtId="164" fontId="8" fillId="0" borderId="133" xfId="8" applyNumberFormat="1" applyFont="1" applyBorder="1" applyAlignment="1" applyProtection="1">
      <alignment horizontal="center"/>
      <protection locked="0"/>
    </xf>
    <xf numFmtId="164" fontId="8" fillId="0" borderId="64" xfId="0" applyNumberFormat="1" applyFont="1" applyBorder="1" applyAlignment="1" applyProtection="1">
      <alignment horizontal="center"/>
      <protection locked="0"/>
    </xf>
    <xf numFmtId="169" fontId="8" fillId="0" borderId="53" xfId="8" applyNumberFormat="1" applyFont="1" applyBorder="1" applyAlignment="1" applyProtection="1">
      <alignment horizontal="center"/>
      <protection locked="0"/>
    </xf>
    <xf numFmtId="1" fontId="8" fillId="0" borderId="50" xfId="8" applyNumberFormat="1" applyFont="1" applyBorder="1" applyAlignment="1" applyProtection="1">
      <alignment horizontal="center"/>
      <protection locked="0"/>
    </xf>
    <xf numFmtId="166" fontId="8" fillId="0" borderId="63" xfId="0" applyNumberFormat="1" applyFont="1" applyBorder="1" applyAlignment="1" applyProtection="1">
      <alignment horizontal="center" wrapText="1"/>
      <protection locked="0"/>
    </xf>
    <xf numFmtId="169" fontId="8" fillId="0" borderId="150" xfId="0" applyNumberFormat="1" applyFont="1" applyBorder="1" applyAlignment="1" applyProtection="1">
      <alignment horizontal="center"/>
      <protection locked="0"/>
    </xf>
    <xf numFmtId="166" fontId="8" fillId="0" borderId="63" xfId="8" applyNumberFormat="1" applyFont="1" applyBorder="1" applyAlignment="1" applyProtection="1">
      <alignment horizontal="center" wrapText="1"/>
      <protection locked="0"/>
    </xf>
    <xf numFmtId="169" fontId="8" fillId="0" borderId="150" xfId="8" applyNumberFormat="1" applyFont="1" applyBorder="1" applyAlignment="1" applyProtection="1">
      <alignment horizontal="center"/>
      <protection locked="0"/>
    </xf>
    <xf numFmtId="169" fontId="8" fillId="0" borderId="53" xfId="0" applyNumberFormat="1" applyFont="1" applyBorder="1" applyAlignment="1" applyProtection="1">
      <alignment horizontal="center"/>
      <protection locked="0"/>
    </xf>
    <xf numFmtId="169" fontId="8" fillId="0" borderId="160" xfId="8" applyNumberFormat="1" applyFont="1" applyBorder="1" applyAlignment="1" applyProtection="1">
      <alignment horizontal="center"/>
      <protection locked="0"/>
    </xf>
    <xf numFmtId="0" fontId="8" fillId="0" borderId="64" xfId="8" applyFont="1" applyBorder="1" applyProtection="1">
      <protection locked="0"/>
    </xf>
    <xf numFmtId="0" fontId="8" fillId="0" borderId="159" xfId="8" applyFont="1" applyBorder="1" applyAlignment="1" applyProtection="1">
      <alignment wrapText="1"/>
      <protection locked="0"/>
    </xf>
    <xf numFmtId="166" fontId="8" fillId="0" borderId="64" xfId="0" applyNumberFormat="1" applyFont="1" applyBorder="1" applyAlignment="1" applyProtection="1">
      <alignment horizontal="center" wrapText="1"/>
      <protection locked="0"/>
    </xf>
    <xf numFmtId="169" fontId="8" fillId="0" borderId="154" xfId="0" applyNumberFormat="1" applyFont="1" applyBorder="1" applyAlignment="1" applyProtection="1">
      <alignment horizontal="center"/>
      <protection locked="0"/>
    </xf>
    <xf numFmtId="1" fontId="8" fillId="0" borderId="149" xfId="8" applyNumberFormat="1" applyFont="1" applyBorder="1" applyAlignment="1" applyProtection="1">
      <alignment horizontal="left" wrapText="1"/>
      <protection locked="0"/>
    </xf>
    <xf numFmtId="1" fontId="8" fillId="0" borderId="161" xfId="8" applyNumberFormat="1" applyFont="1" applyBorder="1" applyAlignment="1" applyProtection="1">
      <alignment horizontal="left" wrapText="1"/>
      <protection locked="0"/>
    </xf>
    <xf numFmtId="0" fontId="8" fillId="0" borderId="161" xfId="8" applyFont="1" applyBorder="1" applyAlignment="1" applyProtection="1">
      <alignment wrapText="1"/>
      <protection locked="0"/>
    </xf>
    <xf numFmtId="166" fontId="8" fillId="0" borderId="65" xfId="8" applyNumberFormat="1" applyFont="1" applyBorder="1" applyAlignment="1" applyProtection="1">
      <alignment horizontal="right"/>
      <protection locked="0"/>
    </xf>
    <xf numFmtId="166" fontId="8" fillId="0" borderId="65" xfId="8" applyNumberFormat="1" applyFont="1" applyBorder="1" applyAlignment="1" applyProtection="1">
      <alignment horizontal="right" wrapText="1"/>
      <protection locked="0"/>
    </xf>
    <xf numFmtId="169" fontId="8" fillId="0" borderId="163" xfId="8" applyNumberFormat="1" applyFont="1" applyBorder="1" applyAlignment="1" applyProtection="1">
      <alignment horizontal="center"/>
      <protection locked="0"/>
    </xf>
    <xf numFmtId="1" fontId="8" fillId="0" borderId="151" xfId="8" applyNumberFormat="1" applyFont="1" applyBorder="1" applyAlignment="1" applyProtection="1">
      <alignment horizontal="left" wrapText="1"/>
      <protection locked="0"/>
    </xf>
    <xf numFmtId="1" fontId="8" fillId="0" borderId="63" xfId="8" applyNumberFormat="1" applyFont="1" applyBorder="1" applyAlignment="1" applyProtection="1">
      <alignment horizontal="left" wrapText="1"/>
      <protection locked="0"/>
    </xf>
    <xf numFmtId="166" fontId="8" fillId="0" borderId="63" xfId="0" applyNumberFormat="1" applyFont="1" applyBorder="1" applyAlignment="1" applyProtection="1">
      <alignment horizontal="right"/>
      <protection locked="0"/>
    </xf>
    <xf numFmtId="14" fontId="8" fillId="0" borderId="150" xfId="0" applyNumberFormat="1" applyFont="1" applyBorder="1" applyAlignment="1" applyProtection="1">
      <alignment horizontal="center"/>
      <protection locked="0"/>
    </xf>
    <xf numFmtId="1" fontId="8" fillId="0" borderId="50" xfId="8" applyNumberFormat="1" applyFont="1" applyBorder="1" applyAlignment="1" applyProtection="1">
      <alignment horizontal="left" wrapText="1"/>
      <protection locked="0"/>
    </xf>
    <xf numFmtId="1" fontId="8" fillId="0" borderId="52" xfId="8" applyNumberFormat="1" applyFont="1" applyBorder="1" applyAlignment="1" applyProtection="1">
      <alignment horizontal="left" wrapText="1"/>
      <protection locked="0"/>
    </xf>
    <xf numFmtId="166" fontId="8" fillId="0" borderId="63" xfId="8" applyNumberFormat="1" applyFont="1" applyBorder="1" applyAlignment="1" applyProtection="1">
      <alignment horizontal="right"/>
      <protection locked="0"/>
    </xf>
    <xf numFmtId="14" fontId="8" fillId="0" borderId="150" xfId="8" applyNumberFormat="1" applyFont="1" applyBorder="1" applyAlignment="1" applyProtection="1">
      <alignment horizontal="center"/>
      <protection locked="0"/>
    </xf>
    <xf numFmtId="167" fontId="8" fillId="0" borderId="65" xfId="0" applyNumberFormat="1" applyFont="1" applyBorder="1" applyAlignment="1" applyProtection="1">
      <alignment horizontal="center"/>
      <protection locked="0"/>
    </xf>
    <xf numFmtId="166" fontId="8" fillId="0" borderId="65" xfId="0" applyNumberFormat="1" applyFont="1" applyBorder="1" applyAlignment="1" applyProtection="1">
      <alignment horizontal="right"/>
      <protection locked="0"/>
    </xf>
    <xf numFmtId="14" fontId="8" fillId="0" borderId="53" xfId="0" applyNumberFormat="1" applyFont="1" applyBorder="1" applyAlignment="1" applyProtection="1">
      <alignment horizontal="center"/>
      <protection locked="0"/>
    </xf>
    <xf numFmtId="14" fontId="8" fillId="0" borderId="53" xfId="8" applyNumberFormat="1" applyFont="1" applyBorder="1" applyAlignment="1" applyProtection="1">
      <alignment horizontal="center"/>
      <protection locked="0"/>
    </xf>
    <xf numFmtId="1" fontId="8" fillId="0" borderId="162" xfId="8" applyNumberFormat="1" applyFont="1" applyBorder="1" applyAlignment="1" applyProtection="1">
      <alignment horizontal="left" wrapText="1"/>
      <protection locked="0"/>
    </xf>
    <xf numFmtId="1" fontId="8" fillId="0" borderId="103" xfId="8" applyNumberFormat="1" applyFont="1" applyBorder="1" applyAlignment="1" applyProtection="1">
      <alignment horizontal="left" wrapText="1"/>
      <protection locked="0"/>
    </xf>
    <xf numFmtId="1" fontId="8" fillId="0" borderId="64" xfId="8" applyNumberFormat="1" applyFont="1" applyBorder="1" applyAlignment="1" applyProtection="1">
      <alignment horizontal="left" wrapText="1"/>
      <protection locked="0"/>
    </xf>
    <xf numFmtId="0" fontId="8" fillId="0" borderId="100" xfId="8" applyFont="1" applyBorder="1" applyAlignment="1" applyProtection="1">
      <alignment wrapText="1"/>
      <protection locked="0"/>
    </xf>
    <xf numFmtId="166" fontId="8" fillId="0" borderId="64" xfId="0" applyNumberFormat="1" applyFont="1" applyBorder="1" applyAlignment="1" applyProtection="1">
      <alignment horizontal="right"/>
      <protection locked="0"/>
    </xf>
    <xf numFmtId="14" fontId="8" fillId="0" borderId="154" xfId="0" applyNumberFormat="1" applyFont="1" applyBorder="1" applyAlignment="1" applyProtection="1">
      <alignment horizontal="center"/>
      <protection locked="0"/>
    </xf>
    <xf numFmtId="164" fontId="8" fillId="0" borderId="65" xfId="0" applyNumberFormat="1" applyFont="1" applyBorder="1" applyAlignment="1" applyProtection="1">
      <alignment horizontal="center"/>
      <protection locked="0"/>
    </xf>
    <xf numFmtId="166" fontId="8" fillId="0" borderId="64" xfId="8" applyNumberFormat="1" applyFont="1" applyBorder="1" applyAlignment="1" applyProtection="1">
      <alignment horizontal="right" wrapText="1"/>
      <protection locked="0"/>
    </xf>
    <xf numFmtId="164" fontId="3" fillId="0" borderId="88" xfId="1" applyNumberFormat="1" applyFont="1" applyFill="1" applyBorder="1" applyProtection="1">
      <protection hidden="1"/>
    </xf>
    <xf numFmtId="164" fontId="3" fillId="0" borderId="82" xfId="5" applyNumberFormat="1" applyFont="1" applyBorder="1" applyProtection="1">
      <protection hidden="1"/>
    </xf>
    <xf numFmtId="164" fontId="3" fillId="3" borderId="93" xfId="5" applyNumberFormat="1" applyFont="1" applyFill="1" applyBorder="1" applyProtection="1">
      <protection hidden="1"/>
    </xf>
    <xf numFmtId="164" fontId="3" fillId="0" borderId="92" xfId="5" applyNumberFormat="1" applyFont="1" applyBorder="1" applyProtection="1">
      <protection hidden="1"/>
    </xf>
    <xf numFmtId="164" fontId="3" fillId="0" borderId="93" xfId="5" applyNumberFormat="1" applyFont="1" applyBorder="1" applyProtection="1">
      <protection hidden="1"/>
    </xf>
    <xf numFmtId="164" fontId="3" fillId="0" borderId="86" xfId="5" applyNumberFormat="1" applyFont="1" applyBorder="1" applyProtection="1">
      <protection hidden="1"/>
    </xf>
    <xf numFmtId="164" fontId="3" fillId="0" borderId="85" xfId="5" applyNumberFormat="1" applyFont="1" applyBorder="1" applyProtection="1">
      <protection hidden="1"/>
    </xf>
    <xf numFmtId="164" fontId="3" fillId="3" borderId="26" xfId="5" applyNumberFormat="1" applyFont="1" applyFill="1" applyBorder="1" applyProtection="1">
      <protection hidden="1"/>
    </xf>
    <xf numFmtId="0" fontId="4" fillId="0" borderId="0" xfId="2" applyFont="1" applyAlignment="1" applyProtection="1">
      <alignment horizontal="center" wrapText="1"/>
      <protection hidden="1"/>
    </xf>
    <xf numFmtId="0" fontId="4" fillId="0" borderId="0" xfId="2" applyFont="1" applyAlignment="1" applyProtection="1">
      <alignment horizontal="center"/>
      <protection hidden="1"/>
    </xf>
    <xf numFmtId="0" fontId="8" fillId="0" borderId="14" xfId="2" applyFont="1" applyBorder="1" applyAlignment="1" applyProtection="1">
      <alignment horizontal="left" vertical="center" wrapText="1"/>
      <protection hidden="1"/>
    </xf>
    <xf numFmtId="0" fontId="8" fillId="0" borderId="15" xfId="2" applyFont="1" applyBorder="1" applyAlignment="1" applyProtection="1">
      <alignment horizontal="left" vertical="center" wrapText="1"/>
      <protection hidden="1"/>
    </xf>
    <xf numFmtId="0" fontId="8" fillId="0" borderId="16" xfId="2" applyFont="1" applyBorder="1" applyAlignment="1" applyProtection="1">
      <alignment horizontal="left" vertical="center" wrapText="1"/>
      <protection hidden="1"/>
    </xf>
    <xf numFmtId="0" fontId="8" fillId="0" borderId="4" xfId="2" applyFont="1" applyBorder="1" applyAlignment="1" applyProtection="1">
      <alignment horizontal="left" vertical="center" wrapText="1"/>
      <protection hidden="1"/>
    </xf>
    <xf numFmtId="0" fontId="8" fillId="0" borderId="0" xfId="2" applyFont="1" applyAlignment="1" applyProtection="1">
      <alignment horizontal="left" vertical="center" wrapText="1"/>
      <protection hidden="1"/>
    </xf>
    <xf numFmtId="0" fontId="8" fillId="0" borderId="5" xfId="2" applyFont="1" applyBorder="1" applyAlignment="1" applyProtection="1">
      <alignment horizontal="left" vertical="center" wrapText="1"/>
      <protection hidden="1"/>
    </xf>
    <xf numFmtId="0" fontId="3" fillId="0" borderId="0" xfId="2" applyFont="1" applyAlignment="1" applyProtection="1">
      <alignment horizontal="left" wrapText="1"/>
      <protection hidden="1"/>
    </xf>
    <xf numFmtId="0" fontId="3" fillId="0" borderId="0" xfId="2" applyFont="1" applyAlignment="1" applyProtection="1">
      <alignment horizontal="left"/>
      <protection hidden="1"/>
    </xf>
    <xf numFmtId="0" fontId="3" fillId="5" borderId="7" xfId="2" applyFont="1" applyFill="1" applyBorder="1" applyAlignment="1" applyProtection="1">
      <alignment horizontal="center"/>
      <protection locked="0"/>
    </xf>
    <xf numFmtId="0" fontId="3" fillId="5" borderId="7" xfId="2" applyFont="1" applyFill="1" applyBorder="1" applyProtection="1">
      <protection locked="0"/>
    </xf>
    <xf numFmtId="0" fontId="3" fillId="5" borderId="6" xfId="2" applyFont="1" applyFill="1" applyBorder="1" applyProtection="1">
      <protection locked="0"/>
    </xf>
    <xf numFmtId="0" fontId="3" fillId="2" borderId="0" xfId="2" applyFont="1" applyFill="1" applyAlignment="1" applyProtection="1">
      <alignment horizontal="center" vertical="center" wrapText="1"/>
      <protection hidden="1"/>
    </xf>
    <xf numFmtId="0" fontId="3" fillId="5" borderId="7" xfId="2" applyFont="1" applyFill="1" applyBorder="1" applyAlignment="1" applyProtection="1">
      <alignment horizontal="left"/>
      <protection locked="0"/>
    </xf>
    <xf numFmtId="165" fontId="3" fillId="5" borderId="7" xfId="2" applyNumberFormat="1" applyFont="1" applyFill="1" applyBorder="1" applyProtection="1">
      <protection locked="0"/>
    </xf>
    <xf numFmtId="0" fontId="3" fillId="0" borderId="7" xfId="2" applyFont="1" applyBorder="1" applyAlignment="1" applyProtection="1">
      <alignment horizontal="center"/>
      <protection locked="0"/>
    </xf>
    <xf numFmtId="14" fontId="5" fillId="5" borderId="7" xfId="2" applyNumberFormat="1" applyFont="1" applyFill="1" applyBorder="1" applyAlignment="1" applyProtection="1">
      <alignment horizontal="center"/>
      <protection locked="0"/>
    </xf>
    <xf numFmtId="0" fontId="5" fillId="5" borderId="7" xfId="2" applyFont="1" applyFill="1" applyBorder="1" applyAlignment="1" applyProtection="1">
      <alignment horizontal="center"/>
      <protection locked="0"/>
    </xf>
    <xf numFmtId="0" fontId="5" fillId="5" borderId="6" xfId="2" applyFont="1" applyFill="1" applyBorder="1" applyAlignment="1" applyProtection="1">
      <alignment horizontal="center"/>
      <protection locked="0"/>
    </xf>
    <xf numFmtId="0" fontId="12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horizontal="center" wrapText="1"/>
      <protection hidden="1"/>
    </xf>
    <xf numFmtId="0" fontId="4" fillId="0" borderId="0" xfId="3" applyFont="1" applyAlignment="1" applyProtection="1">
      <alignment horizontal="center"/>
      <protection hidden="1"/>
    </xf>
    <xf numFmtId="0" fontId="8" fillId="0" borderId="7" xfId="3" applyFont="1" applyBorder="1" applyAlignment="1" applyProtection="1">
      <alignment horizontal="center"/>
      <protection locked="0"/>
    </xf>
    <xf numFmtId="0" fontId="8" fillId="0" borderId="66" xfId="3" applyFont="1" applyBorder="1" applyAlignment="1" applyProtection="1">
      <alignment horizontal="center"/>
      <protection locked="0"/>
    </xf>
    <xf numFmtId="0" fontId="3" fillId="0" borderId="7" xfId="3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4" fillId="0" borderId="37" xfId="3" applyFont="1" applyBorder="1" applyAlignment="1" applyProtection="1">
      <alignment horizontal="left"/>
      <protection hidden="1"/>
    </xf>
    <xf numFmtId="0" fontId="4" fillId="0" borderId="20" xfId="3" applyFont="1" applyBorder="1" applyAlignment="1" applyProtection="1">
      <alignment horizontal="left"/>
      <protection hidden="1"/>
    </xf>
    <xf numFmtId="164" fontId="3" fillId="6" borderId="83" xfId="1" applyNumberFormat="1" applyFont="1" applyFill="1" applyBorder="1" applyAlignment="1" applyProtection="1">
      <alignment horizontal="center"/>
      <protection hidden="1"/>
    </xf>
    <xf numFmtId="164" fontId="3" fillId="6" borderId="89" xfId="1" applyNumberFormat="1" applyFont="1" applyFill="1" applyBorder="1" applyAlignment="1" applyProtection="1">
      <alignment horizontal="center"/>
      <protection hidden="1"/>
    </xf>
    <xf numFmtId="166" fontId="3" fillId="0" borderId="86" xfId="1" applyNumberFormat="1" applyFont="1" applyBorder="1" applyAlignment="1" applyProtection="1">
      <alignment horizontal="right"/>
      <protection locked="0"/>
    </xf>
    <xf numFmtId="166" fontId="3" fillId="0" borderId="89" xfId="1" applyNumberFormat="1" applyFont="1" applyBorder="1" applyAlignment="1" applyProtection="1">
      <alignment horizontal="right"/>
      <protection locked="0"/>
    </xf>
    <xf numFmtId="0" fontId="5" fillId="0" borderId="122" xfId="3" applyFont="1" applyBorder="1" applyAlignment="1" applyProtection="1">
      <alignment horizontal="left"/>
      <protection hidden="1"/>
    </xf>
    <xf numFmtId="0" fontId="5" fillId="0" borderId="110" xfId="3" applyFont="1" applyBorder="1" applyAlignment="1" applyProtection="1">
      <alignment horizontal="left"/>
      <protection hidden="1"/>
    </xf>
    <xf numFmtId="0" fontId="5" fillId="0" borderId="123" xfId="3" applyFont="1" applyBorder="1" applyAlignment="1" applyProtection="1">
      <alignment horizontal="left"/>
      <protection hidden="1"/>
    </xf>
    <xf numFmtId="0" fontId="5" fillId="0" borderId="3" xfId="3" applyFont="1" applyBorder="1" applyAlignment="1" applyProtection="1">
      <alignment horizontal="left"/>
      <protection hidden="1"/>
    </xf>
    <xf numFmtId="0" fontId="5" fillId="0" borderId="19" xfId="3" applyFont="1" applyBorder="1" applyAlignment="1" applyProtection="1">
      <alignment horizontal="left"/>
      <protection hidden="1"/>
    </xf>
    <xf numFmtId="0" fontId="5" fillId="0" borderId="124" xfId="3" applyFont="1" applyBorder="1" applyAlignment="1" applyProtection="1">
      <alignment horizontal="left"/>
      <protection hidden="1"/>
    </xf>
    <xf numFmtId="0" fontId="3" fillId="0" borderId="7" xfId="4" applyFont="1" applyBorder="1" applyAlignment="1" applyProtection="1">
      <alignment horizontal="center"/>
      <protection locked="0"/>
    </xf>
    <xf numFmtId="0" fontId="3" fillId="0" borderId="66" xfId="4" applyFont="1" applyBorder="1" applyAlignment="1" applyProtection="1">
      <alignment horizontal="center"/>
      <protection locked="0"/>
    </xf>
    <xf numFmtId="0" fontId="12" fillId="0" borderId="0" xfId="4" applyFont="1" applyAlignment="1" applyProtection="1">
      <alignment horizontal="left"/>
      <protection hidden="1"/>
    </xf>
    <xf numFmtId="0" fontId="4" fillId="0" borderId="0" xfId="4" applyFont="1" applyAlignment="1" applyProtection="1">
      <alignment horizontal="center" wrapText="1"/>
      <protection hidden="1"/>
    </xf>
    <xf numFmtId="0" fontId="4" fillId="0" borderId="0" xfId="4" applyFont="1" applyAlignment="1" applyProtection="1">
      <alignment horizontal="center"/>
      <protection hidden="1"/>
    </xf>
    <xf numFmtId="0" fontId="4" fillId="0" borderId="37" xfId="4" applyFont="1" applyBorder="1" applyAlignment="1" applyProtection="1">
      <alignment horizontal="left"/>
      <protection hidden="1"/>
    </xf>
    <xf numFmtId="0" fontId="4" fillId="0" borderId="20" xfId="4" applyFont="1" applyBorder="1" applyAlignment="1" applyProtection="1">
      <alignment horizontal="left"/>
      <protection hidden="1"/>
    </xf>
    <xf numFmtId="164" fontId="3" fillId="6" borderId="90" xfId="1" applyNumberFormat="1" applyFont="1" applyFill="1" applyBorder="1" applyAlignment="1" applyProtection="1">
      <alignment horizontal="center"/>
      <protection hidden="1"/>
    </xf>
    <xf numFmtId="164" fontId="3" fillId="6" borderId="91" xfId="1" applyNumberFormat="1" applyFont="1" applyFill="1" applyBorder="1" applyAlignment="1" applyProtection="1">
      <alignment horizontal="center"/>
      <protection hidden="1"/>
    </xf>
    <xf numFmtId="166" fontId="3" fillId="0" borderId="89" xfId="4" applyNumberFormat="1" applyFont="1" applyBorder="1" applyAlignment="1" applyProtection="1">
      <alignment horizontal="right"/>
      <protection locked="0"/>
    </xf>
    <xf numFmtId="166" fontId="3" fillId="0" borderId="87" xfId="4" applyNumberFormat="1" applyFont="1" applyBorder="1" applyAlignment="1" applyProtection="1">
      <alignment horizontal="right"/>
      <protection locked="0"/>
    </xf>
    <xf numFmtId="0" fontId="5" fillId="0" borderId="74" xfId="4" applyFont="1" applyBorder="1" applyAlignment="1" applyProtection="1">
      <alignment horizontal="left"/>
      <protection hidden="1"/>
    </xf>
    <xf numFmtId="0" fontId="5" fillId="0" borderId="76" xfId="4" applyFont="1" applyBorder="1" applyAlignment="1" applyProtection="1">
      <alignment horizontal="left"/>
      <protection hidden="1"/>
    </xf>
    <xf numFmtId="0" fontId="5" fillId="0" borderId="75" xfId="4" applyFont="1" applyBorder="1" applyAlignment="1" applyProtection="1">
      <alignment horizontal="left"/>
      <protection hidden="1"/>
    </xf>
    <xf numFmtId="0" fontId="5" fillId="0" borderId="123" xfId="4" applyFont="1" applyBorder="1" applyAlignment="1" applyProtection="1">
      <alignment horizontal="left"/>
      <protection hidden="1"/>
    </xf>
    <xf numFmtId="0" fontId="5" fillId="0" borderId="3" xfId="4" applyFont="1" applyBorder="1" applyAlignment="1" applyProtection="1">
      <alignment horizontal="left"/>
      <protection hidden="1"/>
    </xf>
    <xf numFmtId="0" fontId="5" fillId="0" borderId="19" xfId="4" applyFont="1" applyBorder="1" applyAlignment="1" applyProtection="1">
      <alignment horizontal="left"/>
      <protection hidden="1"/>
    </xf>
    <xf numFmtId="0" fontId="5" fillId="0" borderId="124" xfId="4" applyFont="1" applyBorder="1" applyAlignment="1" applyProtection="1">
      <alignment horizontal="left"/>
      <protection hidden="1"/>
    </xf>
    <xf numFmtId="0" fontId="3" fillId="0" borderId="7" xfId="4" applyFont="1" applyBorder="1" applyAlignment="1" applyProtection="1">
      <alignment horizontal="left"/>
      <protection hidden="1"/>
    </xf>
    <xf numFmtId="0" fontId="5" fillId="5" borderId="74" xfId="4" applyFont="1" applyFill="1" applyBorder="1" applyAlignment="1" applyProtection="1">
      <alignment horizontal="left"/>
      <protection hidden="1"/>
    </xf>
    <xf numFmtId="0" fontId="5" fillId="5" borderId="76" xfId="4" applyFont="1" applyFill="1" applyBorder="1" applyAlignment="1" applyProtection="1">
      <alignment horizontal="left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0" xfId="5" applyFont="1" applyAlignment="1" applyProtection="1">
      <alignment horizontal="left"/>
      <protection hidden="1"/>
    </xf>
    <xf numFmtId="0" fontId="8" fillId="0" borderId="5" xfId="5" applyFont="1" applyBorder="1" applyAlignment="1" applyProtection="1">
      <alignment horizontal="left"/>
      <protection hidden="1"/>
    </xf>
    <xf numFmtId="0" fontId="5" fillId="0" borderId="111" xfId="5" applyFont="1" applyBorder="1" applyAlignment="1" applyProtection="1">
      <alignment horizontal="left"/>
      <protection hidden="1"/>
    </xf>
    <xf numFmtId="0" fontId="5" fillId="0" borderId="10" xfId="5" applyFont="1" applyBorder="1" applyAlignment="1" applyProtection="1">
      <alignment horizontal="left"/>
      <protection hidden="1"/>
    </xf>
    <xf numFmtId="0" fontId="5" fillId="0" borderId="11" xfId="5" applyFont="1" applyBorder="1" applyAlignment="1" applyProtection="1">
      <alignment horizontal="left"/>
      <protection hidden="1"/>
    </xf>
    <xf numFmtId="0" fontId="12" fillId="0" borderId="0" xfId="5" applyFont="1" applyAlignment="1" applyProtection="1">
      <alignment horizontal="left"/>
      <protection hidden="1"/>
    </xf>
    <xf numFmtId="0" fontId="3" fillId="0" borderId="7" xfId="4" applyFont="1" applyBorder="1" applyAlignment="1" applyProtection="1">
      <alignment horizontal="left"/>
      <protection locked="0"/>
    </xf>
    <xf numFmtId="0" fontId="3" fillId="0" borderId="66" xfId="4" applyFont="1" applyBorder="1" applyProtection="1">
      <protection locked="0"/>
    </xf>
    <xf numFmtId="0" fontId="5" fillId="0" borderId="0" xfId="4" applyFont="1" applyAlignment="1" applyProtection="1">
      <alignment horizontal="left" vertical="top" wrapText="1"/>
      <protection hidden="1"/>
    </xf>
    <xf numFmtId="0" fontId="5" fillId="0" borderId="0" xfId="4" applyFont="1" applyAlignment="1" applyProtection="1">
      <alignment horizontal="left" vertical="top"/>
      <protection hidden="1"/>
    </xf>
    <xf numFmtId="0" fontId="5" fillId="5" borderId="74" xfId="0" applyFont="1" applyFill="1" applyBorder="1" applyAlignment="1" applyProtection="1">
      <alignment horizontal="left"/>
      <protection hidden="1"/>
    </xf>
    <xf numFmtId="0" fontId="5" fillId="5" borderId="76" xfId="0" applyFont="1" applyFill="1" applyBorder="1" applyAlignment="1" applyProtection="1">
      <alignment horizontal="left"/>
      <protection hidden="1"/>
    </xf>
    <xf numFmtId="0" fontId="4" fillId="0" borderId="0" xfId="5" applyFont="1" applyAlignment="1" applyProtection="1">
      <alignment horizontal="center" wrapText="1"/>
      <protection hidden="1"/>
    </xf>
    <xf numFmtId="0" fontId="4" fillId="0" borderId="0" xfId="5" applyFont="1" applyAlignment="1" applyProtection="1">
      <alignment horizontal="center"/>
      <protection hidden="1"/>
    </xf>
    <xf numFmtId="0" fontId="5" fillId="0" borderId="0" xfId="5" applyFont="1" applyAlignment="1" applyProtection="1">
      <alignment horizontal="left" wrapText="1"/>
      <protection hidden="1"/>
    </xf>
    <xf numFmtId="0" fontId="6" fillId="0" borderId="0" xfId="0" applyFont="1" applyProtection="1">
      <protection hidden="1"/>
    </xf>
    <xf numFmtId="164" fontId="3" fillId="6" borderId="84" xfId="1" applyNumberFormat="1" applyFont="1" applyFill="1" applyBorder="1" applyAlignment="1" applyProtection="1">
      <alignment horizontal="center"/>
      <protection hidden="1"/>
    </xf>
    <xf numFmtId="166" fontId="3" fillId="3" borderId="107" xfId="5" applyNumberFormat="1" applyFont="1" applyFill="1" applyBorder="1" applyAlignment="1" applyProtection="1">
      <alignment horizontal="right"/>
      <protection hidden="1"/>
    </xf>
    <xf numFmtId="166" fontId="3" fillId="3" borderId="108" xfId="5" applyNumberFormat="1" applyFont="1" applyFill="1" applyBorder="1" applyAlignment="1" applyProtection="1">
      <alignment horizontal="right"/>
      <protection hidden="1"/>
    </xf>
    <xf numFmtId="166" fontId="3" fillId="3" borderId="93" xfId="5" applyNumberFormat="1" applyFont="1" applyFill="1" applyBorder="1" applyAlignment="1" applyProtection="1">
      <alignment horizontal="right"/>
      <protection hidden="1"/>
    </xf>
    <xf numFmtId="166" fontId="3" fillId="3" borderId="84" xfId="5" applyNumberFormat="1" applyFont="1" applyFill="1" applyBorder="1" applyAlignment="1" applyProtection="1">
      <alignment horizontal="right"/>
      <protection hidden="1"/>
    </xf>
    <xf numFmtId="164" fontId="3" fillId="3" borderId="109" xfId="5" applyNumberFormat="1" applyFont="1" applyFill="1" applyBorder="1" applyAlignment="1" applyProtection="1">
      <alignment horizontal="right"/>
      <protection hidden="1"/>
    </xf>
    <xf numFmtId="164" fontId="3" fillId="3" borderId="26" xfId="5" applyNumberFormat="1" applyFont="1" applyFill="1" applyBorder="1" applyAlignment="1" applyProtection="1">
      <alignment horizontal="right"/>
      <protection hidden="1"/>
    </xf>
    <xf numFmtId="0" fontId="5" fillId="3" borderId="33" xfId="5" applyFont="1" applyFill="1" applyBorder="1" applyAlignment="1" applyProtection="1">
      <alignment horizontal="left" wrapText="1"/>
      <protection hidden="1"/>
    </xf>
    <xf numFmtId="0" fontId="5" fillId="3" borderId="34" xfId="5" applyFont="1" applyFill="1" applyBorder="1" applyAlignment="1" applyProtection="1">
      <alignment horizontal="left" wrapText="1"/>
      <protection hidden="1"/>
    </xf>
    <xf numFmtId="0" fontId="8" fillId="0" borderId="83" xfId="5" applyFont="1" applyBorder="1" applyAlignment="1" applyProtection="1">
      <alignment horizontal="left" wrapText="1"/>
      <protection hidden="1"/>
    </xf>
    <xf numFmtId="0" fontId="8" fillId="0" borderId="87" xfId="5" applyFont="1" applyBorder="1" applyAlignment="1" applyProtection="1">
      <alignment horizontal="left"/>
      <protection hidden="1"/>
    </xf>
    <xf numFmtId="166" fontId="3" fillId="0" borderId="83" xfId="5" applyNumberFormat="1" applyFont="1" applyBorder="1" applyAlignment="1" applyProtection="1">
      <alignment horizontal="right"/>
      <protection locked="0"/>
    </xf>
    <xf numFmtId="166" fontId="3" fillId="0" borderId="84" xfId="5" applyNumberFormat="1" applyFont="1" applyBorder="1" applyAlignment="1" applyProtection="1">
      <alignment horizontal="right"/>
      <protection locked="0"/>
    </xf>
    <xf numFmtId="0" fontId="5" fillId="0" borderId="74" xfId="3" applyFont="1" applyBorder="1" applyAlignment="1" applyProtection="1">
      <alignment horizontal="left" vertical="center"/>
      <protection hidden="1"/>
    </xf>
    <xf numFmtId="0" fontId="5" fillId="0" borderId="76" xfId="3" applyFont="1" applyBorder="1" applyAlignment="1" applyProtection="1">
      <alignment horizontal="left" vertical="center"/>
      <protection hidden="1"/>
    </xf>
    <xf numFmtId="0" fontId="5" fillId="0" borderId="75" xfId="3" applyFont="1" applyBorder="1" applyAlignment="1" applyProtection="1">
      <alignment horizontal="left" vertical="center"/>
      <protection hidden="1"/>
    </xf>
    <xf numFmtId="0" fontId="5" fillId="0" borderId="137" xfId="5" applyFont="1" applyBorder="1" applyAlignment="1" applyProtection="1">
      <alignment horizontal="left"/>
      <protection hidden="1"/>
    </xf>
    <xf numFmtId="0" fontId="5" fillId="0" borderId="15" xfId="5" applyFont="1" applyBorder="1" applyAlignment="1" applyProtection="1">
      <alignment horizontal="left"/>
      <protection hidden="1"/>
    </xf>
    <xf numFmtId="0" fontId="5" fillId="0" borderId="16" xfId="5" applyFont="1" applyBorder="1" applyAlignment="1" applyProtection="1">
      <alignment horizontal="left"/>
      <protection hidden="1"/>
    </xf>
    <xf numFmtId="0" fontId="14" fillId="0" borderId="7" xfId="0" applyFont="1" applyBorder="1" applyAlignment="1" applyProtection="1">
      <alignment horizontal="left"/>
      <protection hidden="1"/>
    </xf>
    <xf numFmtId="0" fontId="9" fillId="0" borderId="0" xfId="6" applyFont="1" applyAlignment="1" applyProtection="1">
      <alignment wrapText="1"/>
      <protection hidden="1"/>
    </xf>
    <xf numFmtId="0" fontId="3" fillId="0" borderId="7" xfId="6" applyFont="1" applyBorder="1" applyAlignment="1" applyProtection="1">
      <alignment horizontal="left"/>
      <protection hidden="1"/>
    </xf>
    <xf numFmtId="0" fontId="4" fillId="0" borderId="0" xfId="6" applyFont="1" applyAlignment="1" applyProtection="1">
      <alignment horizontal="center" wrapText="1"/>
      <protection hidden="1"/>
    </xf>
    <xf numFmtId="0" fontId="4" fillId="0" borderId="0" xfId="6" applyFont="1" applyAlignment="1" applyProtection="1">
      <alignment horizontal="center"/>
      <protection hidden="1"/>
    </xf>
    <xf numFmtId="0" fontId="3" fillId="0" borderId="114" xfId="6" applyFont="1" applyBorder="1" applyAlignment="1" applyProtection="1">
      <alignment horizontal="left"/>
      <protection hidden="1"/>
    </xf>
    <xf numFmtId="0" fontId="3" fillId="0" borderId="76" xfId="6" applyFont="1" applyBorder="1" applyAlignment="1" applyProtection="1">
      <alignment horizontal="left"/>
      <protection hidden="1"/>
    </xf>
    <xf numFmtId="0" fontId="3" fillId="0" borderId="115" xfId="6" applyFont="1" applyBorder="1" applyAlignment="1" applyProtection="1">
      <alignment horizontal="left"/>
      <protection hidden="1"/>
    </xf>
    <xf numFmtId="0" fontId="3" fillId="0" borderId="111" xfId="6" applyFont="1" applyBorder="1" applyAlignment="1" applyProtection="1">
      <alignment horizontal="left"/>
      <protection hidden="1"/>
    </xf>
    <xf numFmtId="0" fontId="3" fillId="0" borderId="10" xfId="6" applyFont="1" applyBorder="1" applyAlignment="1" applyProtection="1">
      <alignment horizontal="left"/>
      <protection hidden="1"/>
    </xf>
    <xf numFmtId="0" fontId="3" fillId="0" borderId="112" xfId="6" applyFont="1" applyBorder="1" applyAlignment="1" applyProtection="1">
      <alignment horizontal="left"/>
      <protection hidden="1"/>
    </xf>
    <xf numFmtId="166" fontId="3" fillId="0" borderId="49" xfId="7" applyNumberFormat="1" applyFont="1" applyBorder="1" applyAlignment="1" applyProtection="1">
      <alignment horizontal="right"/>
      <protection locked="0"/>
    </xf>
    <xf numFmtId="166" fontId="3" fillId="0" borderId="53" xfId="7" applyNumberFormat="1" applyFont="1" applyBorder="1" applyAlignment="1" applyProtection="1">
      <alignment horizontal="right"/>
      <protection locked="0"/>
    </xf>
    <xf numFmtId="166" fontId="3" fillId="4" borderId="49" xfId="7" applyNumberFormat="1" applyFont="1" applyFill="1" applyBorder="1" applyAlignment="1" applyProtection="1">
      <alignment horizontal="right"/>
      <protection hidden="1"/>
    </xf>
    <xf numFmtId="166" fontId="3" fillId="4" borderId="53" xfId="7" applyNumberFormat="1" applyFont="1" applyFill="1" applyBorder="1" applyAlignment="1" applyProtection="1">
      <alignment horizontal="right"/>
      <protection hidden="1"/>
    </xf>
    <xf numFmtId="3" fontId="3" fillId="4" borderId="120" xfId="7" applyNumberFormat="1" applyFont="1" applyFill="1" applyBorder="1" applyAlignment="1" applyProtection="1">
      <alignment horizontal="right"/>
      <protection hidden="1"/>
    </xf>
    <xf numFmtId="3" fontId="3" fillId="4" borderId="118" xfId="7" applyNumberFormat="1" applyFont="1" applyFill="1" applyBorder="1" applyAlignment="1" applyProtection="1">
      <alignment horizontal="right"/>
      <protection hidden="1"/>
    </xf>
    <xf numFmtId="166" fontId="3" fillId="4" borderId="117" xfId="7" applyNumberFormat="1" applyFont="1" applyFill="1" applyBorder="1" applyAlignment="1" applyProtection="1">
      <alignment horizontal="right"/>
      <protection hidden="1"/>
    </xf>
    <xf numFmtId="166" fontId="3" fillId="4" borderId="119" xfId="7" applyNumberFormat="1" applyFont="1" applyFill="1" applyBorder="1" applyAlignment="1" applyProtection="1">
      <alignment horizontal="right"/>
      <protection hidden="1"/>
    </xf>
    <xf numFmtId="166" fontId="3" fillId="4" borderId="120" xfId="7" applyNumberFormat="1" applyFont="1" applyFill="1" applyBorder="1" applyAlignment="1" applyProtection="1">
      <alignment horizontal="right"/>
      <protection hidden="1"/>
    </xf>
    <xf numFmtId="168" fontId="3" fillId="4" borderId="49" xfId="7" applyNumberFormat="1" applyFont="1" applyFill="1" applyBorder="1" applyAlignment="1" applyProtection="1">
      <alignment horizontal="right"/>
      <protection hidden="1"/>
    </xf>
    <xf numFmtId="168" fontId="3" fillId="4" borderId="53" xfId="7" applyNumberFormat="1" applyFont="1" applyFill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13" fillId="0" borderId="7" xfId="0" applyFont="1" applyBorder="1" applyAlignment="1" applyProtection="1">
      <alignment horizontal="left"/>
      <protection hidden="1"/>
    </xf>
    <xf numFmtId="0" fontId="4" fillId="0" borderId="0" xfId="7" applyFont="1" applyAlignment="1" applyProtection="1">
      <alignment horizontal="center" wrapText="1"/>
      <protection hidden="1"/>
    </xf>
    <xf numFmtId="0" fontId="4" fillId="0" borderId="0" xfId="7" applyFont="1" applyAlignment="1" applyProtection="1">
      <alignment horizontal="center"/>
      <protection hidden="1"/>
    </xf>
    <xf numFmtId="166" fontId="3" fillId="4" borderId="118" xfId="7" applyNumberFormat="1" applyFont="1" applyFill="1" applyBorder="1" applyAlignment="1" applyProtection="1">
      <alignment horizontal="right"/>
      <protection hidden="1"/>
    </xf>
    <xf numFmtId="0" fontId="6" fillId="0" borderId="139" xfId="7" applyFont="1" applyBorder="1" applyAlignment="1" applyProtection="1">
      <alignment horizontal="left"/>
      <protection hidden="1"/>
    </xf>
    <xf numFmtId="0" fontId="6" fillId="0" borderId="40" xfId="7" applyFont="1" applyBorder="1" applyAlignment="1" applyProtection="1">
      <alignment horizontal="left"/>
      <protection hidden="1"/>
    </xf>
    <xf numFmtId="0" fontId="11" fillId="0" borderId="140" xfId="7" applyFont="1" applyBorder="1" applyAlignment="1" applyProtection="1">
      <alignment horizontal="left"/>
      <protection hidden="1"/>
    </xf>
    <xf numFmtId="0" fontId="11" fillId="0" borderId="44" xfId="7" applyFont="1" applyBorder="1" applyAlignment="1" applyProtection="1">
      <alignment horizontal="left"/>
      <protection hidden="1"/>
    </xf>
    <xf numFmtId="3" fontId="3" fillId="4" borderId="117" xfId="7" applyNumberFormat="1" applyFont="1" applyFill="1" applyBorder="1" applyAlignment="1" applyProtection="1">
      <alignment horizontal="right"/>
      <protection hidden="1"/>
    </xf>
    <xf numFmtId="166" fontId="3" fillId="4" borderId="121" xfId="7" applyNumberFormat="1" applyFont="1" applyFill="1" applyBorder="1" applyAlignment="1" applyProtection="1">
      <alignment horizontal="right"/>
      <protection hidden="1"/>
    </xf>
    <xf numFmtId="0" fontId="9" fillId="0" borderId="0" xfId="7" applyFont="1" applyAlignment="1" applyProtection="1">
      <alignment wrapText="1"/>
      <protection hidden="1"/>
    </xf>
    <xf numFmtId="0" fontId="11" fillId="0" borderId="147" xfId="7" applyFont="1" applyBorder="1" applyAlignment="1" applyProtection="1">
      <alignment horizontal="left"/>
      <protection hidden="1"/>
    </xf>
    <xf numFmtId="0" fontId="11" fillId="0" borderId="55" xfId="7" applyFont="1" applyBorder="1" applyAlignment="1" applyProtection="1">
      <alignment horizontal="left"/>
      <protection hidden="1"/>
    </xf>
    <xf numFmtId="0" fontId="11" fillId="0" borderId="142" xfId="7" applyFont="1" applyBorder="1" applyAlignment="1" applyProtection="1">
      <alignment horizontal="left"/>
      <protection hidden="1"/>
    </xf>
    <xf numFmtId="0" fontId="11" fillId="0" borderId="46" xfId="7" applyFont="1" applyBorder="1" applyAlignment="1" applyProtection="1">
      <alignment horizontal="left"/>
      <protection hidden="1"/>
    </xf>
    <xf numFmtId="0" fontId="6" fillId="0" borderId="145" xfId="7" applyFont="1" applyBorder="1" applyAlignment="1" applyProtection="1">
      <alignment horizontal="left"/>
      <protection hidden="1"/>
    </xf>
    <xf numFmtId="0" fontId="6" fillId="0" borderId="146" xfId="7" applyFont="1" applyBorder="1" applyAlignment="1" applyProtection="1">
      <alignment horizontal="left"/>
      <protection hidden="1"/>
    </xf>
    <xf numFmtId="0" fontId="11" fillId="0" borderId="141" xfId="7" applyFont="1" applyBorder="1" applyAlignment="1" applyProtection="1">
      <alignment horizontal="left"/>
      <protection hidden="1"/>
    </xf>
    <xf numFmtId="0" fontId="11" fillId="0" borderId="42" xfId="7" applyFont="1" applyBorder="1" applyAlignment="1" applyProtection="1">
      <alignment horizontal="left"/>
      <protection hidden="1"/>
    </xf>
    <xf numFmtId="0" fontId="11" fillId="0" borderId="145" xfId="7" applyFont="1" applyBorder="1" applyAlignment="1" applyProtection="1">
      <alignment horizontal="left"/>
      <protection hidden="1"/>
    </xf>
    <xf numFmtId="0" fontId="11" fillId="0" borderId="146" xfId="7" applyFont="1" applyBorder="1" applyAlignment="1" applyProtection="1">
      <alignment horizontal="left"/>
      <protection hidden="1"/>
    </xf>
    <xf numFmtId="0" fontId="11" fillId="0" borderId="143" xfId="7" applyFont="1" applyBorder="1" applyAlignment="1" applyProtection="1">
      <alignment horizontal="left"/>
      <protection hidden="1"/>
    </xf>
    <xf numFmtId="0" fontId="11" fillId="0" borderId="48" xfId="7" applyFont="1" applyBorder="1" applyAlignment="1" applyProtection="1">
      <alignment horizontal="left"/>
      <protection hidden="1"/>
    </xf>
    <xf numFmtId="0" fontId="11" fillId="0" borderId="51" xfId="7" applyFont="1" applyBorder="1" applyAlignment="1" applyProtection="1">
      <alignment horizontal="left"/>
      <protection hidden="1"/>
    </xf>
    <xf numFmtId="0" fontId="11" fillId="0" borderId="52" xfId="7" applyFont="1" applyBorder="1" applyAlignment="1" applyProtection="1">
      <alignment horizontal="left"/>
      <protection hidden="1"/>
    </xf>
    <xf numFmtId="0" fontId="6" fillId="0" borderId="143" xfId="7" applyFont="1" applyBorder="1" applyAlignment="1" applyProtection="1">
      <alignment horizontal="left"/>
      <protection hidden="1"/>
    </xf>
    <xf numFmtId="0" fontId="6" fillId="0" borderId="48" xfId="7" applyFont="1" applyBorder="1" applyAlignment="1" applyProtection="1">
      <alignment horizontal="left"/>
      <protection hidden="1"/>
    </xf>
    <xf numFmtId="0" fontId="11" fillId="0" borderId="144" xfId="7" applyFont="1" applyBorder="1" applyAlignment="1" applyProtection="1">
      <alignment horizontal="left"/>
      <protection hidden="1"/>
    </xf>
    <xf numFmtId="0" fontId="11" fillId="0" borderId="100" xfId="7" applyFont="1" applyBorder="1" applyAlignment="1" applyProtection="1">
      <alignment horizontal="left"/>
      <protection hidden="1"/>
    </xf>
    <xf numFmtId="0" fontId="8" fillId="0" borderId="58" xfId="8" applyFont="1" applyBorder="1" applyAlignment="1" applyProtection="1">
      <alignment horizontal="center" wrapText="1"/>
      <protection hidden="1"/>
    </xf>
    <xf numFmtId="0" fontId="8" fillId="0" borderId="60" xfId="8" applyFont="1" applyBorder="1" applyAlignment="1" applyProtection="1">
      <alignment horizontal="center" wrapText="1"/>
      <protection hidden="1"/>
    </xf>
    <xf numFmtId="0" fontId="8" fillId="0" borderId="157" xfId="8" applyFont="1" applyBorder="1" applyAlignment="1" applyProtection="1">
      <alignment horizontal="center" wrapText="1"/>
      <protection hidden="1"/>
    </xf>
    <xf numFmtId="0" fontId="5" fillId="0" borderId="0" xfId="8" applyFont="1" applyAlignment="1" applyProtection="1">
      <alignment horizontal="center" wrapText="1"/>
      <protection hidden="1"/>
    </xf>
    <xf numFmtId="0" fontId="5" fillId="0" borderId="0" xfId="8" applyFont="1" applyAlignment="1" applyProtection="1">
      <alignment horizontal="center"/>
      <protection hidden="1"/>
    </xf>
    <xf numFmtId="0" fontId="6" fillId="0" borderId="59" xfId="8" applyFont="1" applyBorder="1" applyAlignment="1" applyProtection="1">
      <alignment horizontal="center" vertical="center" wrapText="1"/>
      <protection hidden="1"/>
    </xf>
    <xf numFmtId="0" fontId="6" fillId="0" borderId="56" xfId="8" applyFont="1" applyBorder="1" applyAlignment="1" applyProtection="1">
      <alignment horizontal="center" vertical="center" wrapText="1"/>
      <protection hidden="1"/>
    </xf>
    <xf numFmtId="0" fontId="6" fillId="0" borderId="61" xfId="8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99" xfId="8" applyFont="1" applyBorder="1" applyAlignment="1" applyProtection="1">
      <alignment horizontal="center" vertical="center"/>
      <protection hidden="1"/>
    </xf>
    <xf numFmtId="0" fontId="6" fillId="0" borderId="100" xfId="8" applyFont="1" applyBorder="1" applyAlignment="1" applyProtection="1">
      <alignment horizontal="center" vertical="center"/>
      <protection hidden="1"/>
    </xf>
    <xf numFmtId="0" fontId="6" fillId="0" borderId="101" xfId="8" applyFont="1" applyBorder="1" applyAlignment="1" applyProtection="1">
      <alignment horizontal="center" vertical="center"/>
      <protection hidden="1"/>
    </xf>
    <xf numFmtId="0" fontId="6" fillId="0" borderId="97" xfId="8" applyFont="1" applyBorder="1" applyAlignment="1" applyProtection="1">
      <alignment horizontal="center" vertical="center"/>
      <protection hidden="1"/>
    </xf>
    <xf numFmtId="0" fontId="6" fillId="0" borderId="42" xfId="8" applyFont="1" applyBorder="1" applyAlignment="1" applyProtection="1">
      <alignment horizontal="center" vertical="center"/>
      <protection hidden="1"/>
    </xf>
    <xf numFmtId="0" fontId="6" fillId="0" borderId="98" xfId="8" applyFont="1" applyBorder="1" applyAlignment="1" applyProtection="1">
      <alignment horizontal="center" vertical="center"/>
      <protection hidden="1"/>
    </xf>
    <xf numFmtId="0" fontId="6" fillId="0" borderId="102" xfId="8" applyFont="1" applyBorder="1" applyAlignment="1" applyProtection="1">
      <alignment horizontal="center" vertical="center" wrapText="1"/>
      <protection hidden="1"/>
    </xf>
    <xf numFmtId="0" fontId="6" fillId="0" borderId="103" xfId="8" applyFont="1" applyBorder="1" applyAlignment="1" applyProtection="1">
      <alignment horizontal="center" vertical="center"/>
      <protection hidden="1"/>
    </xf>
    <xf numFmtId="0" fontId="6" fillId="0" borderId="104" xfId="8" applyFont="1" applyBorder="1" applyAlignment="1" applyProtection="1">
      <alignment horizontal="center" vertical="center"/>
      <protection hidden="1"/>
    </xf>
    <xf numFmtId="0" fontId="6" fillId="0" borderId="59" xfId="8" applyFont="1" applyBorder="1" applyAlignment="1" applyProtection="1">
      <alignment horizontal="center" vertical="center"/>
      <protection hidden="1"/>
    </xf>
    <xf numFmtId="0" fontId="6" fillId="0" borderId="56" xfId="8" applyFont="1" applyBorder="1" applyAlignment="1" applyProtection="1">
      <alignment horizontal="center" vertical="center"/>
      <protection hidden="1"/>
    </xf>
    <xf numFmtId="0" fontId="6" fillId="0" borderId="61" xfId="8" applyFont="1" applyBorder="1" applyAlignment="1" applyProtection="1">
      <alignment horizontal="center" vertical="center"/>
      <protection hidden="1"/>
    </xf>
    <xf numFmtId="0" fontId="6" fillId="0" borderId="57" xfId="8" applyFont="1" applyBorder="1" applyAlignment="1" applyProtection="1">
      <alignment horizontal="center" vertical="center"/>
      <protection hidden="1"/>
    </xf>
    <xf numFmtId="0" fontId="6" fillId="0" borderId="57" xfId="8" applyFont="1" applyBorder="1" applyAlignment="1" applyProtection="1">
      <alignment horizontal="center" vertical="center" wrapText="1"/>
      <protection hidden="1"/>
    </xf>
    <xf numFmtId="0" fontId="6" fillId="0" borderId="155" xfId="8" applyFont="1" applyBorder="1" applyAlignment="1" applyProtection="1">
      <alignment horizontal="center" vertical="center" wrapText="1"/>
      <protection hidden="1"/>
    </xf>
    <xf numFmtId="0" fontId="6" fillId="0" borderId="156" xfId="8" applyFont="1" applyBorder="1" applyAlignment="1" applyProtection="1">
      <alignment horizontal="center" vertical="center" wrapText="1"/>
      <protection hidden="1"/>
    </xf>
    <xf numFmtId="0" fontId="8" fillId="0" borderId="58" xfId="8" applyFont="1" applyBorder="1" applyAlignment="1" applyProtection="1">
      <alignment horizontal="center" vertical="center" wrapText="1"/>
      <protection hidden="1"/>
    </xf>
    <xf numFmtId="0" fontId="8" fillId="0" borderId="60" xfId="8" applyFont="1" applyBorder="1" applyAlignment="1" applyProtection="1">
      <alignment horizontal="center" vertical="center" wrapText="1"/>
      <protection hidden="1"/>
    </xf>
    <xf numFmtId="0" fontId="8" fillId="0" borderId="157" xfId="8" applyFont="1" applyBorder="1" applyAlignment="1" applyProtection="1">
      <alignment horizontal="center" vertical="center" wrapText="1"/>
      <protection hidden="1"/>
    </xf>
    <xf numFmtId="0" fontId="6" fillId="0" borderId="155" xfId="8" applyFont="1" applyBorder="1" applyAlignment="1" applyProtection="1">
      <alignment horizontal="center" vertical="top" wrapText="1"/>
      <protection hidden="1"/>
    </xf>
    <xf numFmtId="0" fontId="6" fillId="0" borderId="156" xfId="8" applyFont="1" applyBorder="1" applyAlignment="1" applyProtection="1">
      <alignment horizontal="center" vertical="top" wrapText="1"/>
      <protection hidden="1"/>
    </xf>
    <xf numFmtId="0" fontId="6" fillId="0" borderId="130" xfId="8" applyFont="1" applyBorder="1" applyAlignment="1" applyProtection="1">
      <alignment horizontal="center" vertical="center" wrapText="1"/>
      <protection hidden="1"/>
    </xf>
    <xf numFmtId="0" fontId="6" fillId="0" borderId="131" xfId="8" applyFont="1" applyBorder="1" applyAlignment="1" applyProtection="1">
      <alignment horizontal="center" vertical="center" wrapText="1"/>
      <protection hidden="1"/>
    </xf>
    <xf numFmtId="0" fontId="6" fillId="0" borderId="132" xfId="8" applyFont="1" applyBorder="1" applyAlignment="1" applyProtection="1">
      <alignment horizontal="center" vertical="center" wrapText="1"/>
      <protection hidden="1"/>
    </xf>
  </cellXfs>
  <cellStyles count="9">
    <cellStyle name="Comma" xfId="1" builtinId="3"/>
    <cellStyle name="Normal" xfId="0" builtinId="0"/>
    <cellStyle name="Normal_A" xfId="2" xr:uid="{00000000-0005-0000-0000-000002000000}"/>
    <cellStyle name="Normal_B1" xfId="3" xr:uid="{00000000-0005-0000-0000-000003000000}"/>
    <cellStyle name="Normal_B2" xfId="4" xr:uid="{00000000-0005-0000-0000-000004000000}"/>
    <cellStyle name="Normal_C" xfId="5" xr:uid="{00000000-0005-0000-0000-000005000000}"/>
    <cellStyle name="Normal_D" xfId="6" xr:uid="{00000000-0005-0000-0000-000006000000}"/>
    <cellStyle name="Normal_E" xfId="7" xr:uid="{00000000-0005-0000-0000-000007000000}"/>
    <cellStyle name="Normal_F" xfId="8" xr:uid="{00000000-0005-0000-0000-000008000000}"/>
  </cellStyles>
  <dxfs count="10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48</xdr:row>
      <xdr:rowOff>0</xdr:rowOff>
    </xdr:from>
    <xdr:to>
      <xdr:col>8</xdr:col>
      <xdr:colOff>430862</xdr:colOff>
      <xdr:row>50</xdr:row>
      <xdr:rowOff>140901</xdr:rowOff>
    </xdr:to>
    <xdr:pic>
      <xdr:nvPicPr>
        <xdr:cNvPr id="3" name="Picture 2" descr="EDAC - Required to obtain benefit from #SED-279 EDAC Reviewed 02/02/2023 for 2023-2024">
          <a:extLst>
            <a:ext uri="{FF2B5EF4-FFF2-40B4-BE49-F238E27FC236}">
              <a16:creationId xmlns:a16="http://schemas.microsoft.com/office/drawing/2014/main" id="{CAFEA006-00AD-11E6-D65F-29D2FB794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6094" y="9382125"/>
          <a:ext cx="1157143" cy="54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3" transitionEvaluation="1" codeName="Sheet1">
    <pageSetUpPr fitToPage="1"/>
  </sheetPr>
  <dimension ref="A1:M49"/>
  <sheetViews>
    <sheetView showGridLines="0" tabSelected="1" zoomScale="80" zoomScaleNormal="80" zoomScalePageLayoutView="120" workbookViewId="0">
      <selection activeCell="G8" sqref="G8:L8"/>
    </sheetView>
  </sheetViews>
  <sheetFormatPr defaultColWidth="11.7265625" defaultRowHeight="15.5" x14ac:dyDescent="0.35"/>
  <cols>
    <col min="1" max="1" width="1.54296875" style="1" customWidth="1"/>
    <col min="2" max="2" width="3.26953125" style="1" customWidth="1"/>
    <col min="3" max="3" width="9.26953125" style="1" customWidth="1"/>
    <col min="4" max="5" width="8.1796875" style="1" customWidth="1"/>
    <col min="6" max="6" width="4.453125" style="1" customWidth="1"/>
    <col min="7" max="7" width="10.54296875" style="1" customWidth="1"/>
    <col min="8" max="8" width="10.81640625" style="1" customWidth="1"/>
    <col min="9" max="9" width="14.81640625" style="1" customWidth="1"/>
    <col min="10" max="10" width="6.54296875" style="1" customWidth="1"/>
    <col min="11" max="11" width="9.26953125" style="1" customWidth="1"/>
    <col min="12" max="12" width="14" style="1" customWidth="1"/>
    <col min="13" max="13" width="4.453125" style="1" customWidth="1"/>
    <col min="14" max="14" width="5.1796875" style="1" customWidth="1"/>
    <col min="15" max="16384" width="11.7265625" style="1"/>
  </cols>
  <sheetData>
    <row r="1" spans="2:13" ht="31" customHeight="1" x14ac:dyDescent="0.35">
      <c r="B1" s="344" t="s">
        <v>187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2:13" ht="18" customHeight="1" x14ac:dyDescent="0.35"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2:13" ht="21" customHeight="1" x14ac:dyDescent="0.35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2:13" ht="21" customHeigh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2:13" ht="5.5" customHeight="1" thickBot="1" x14ac:dyDescent="0.4"/>
    <row r="6" spans="2:13" ht="20.149999999999999" customHeight="1" thickBot="1" x14ac:dyDescent="0.4">
      <c r="B6" s="2"/>
      <c r="C6" s="3" t="s">
        <v>0</v>
      </c>
      <c r="D6" s="4"/>
      <c r="E6" s="4"/>
      <c r="F6" s="4"/>
      <c r="G6" s="4"/>
      <c r="H6" s="4"/>
      <c r="I6" s="5"/>
      <c r="J6" s="5"/>
      <c r="K6" s="5"/>
      <c r="L6" s="5"/>
      <c r="M6" s="6"/>
    </row>
    <row r="7" spans="2:13" ht="11.15" customHeight="1" x14ac:dyDescent="0.35">
      <c r="B7" s="7"/>
      <c r="M7" s="8"/>
    </row>
    <row r="8" spans="2:13" ht="16" customHeight="1" x14ac:dyDescent="0.35">
      <c r="B8" s="7"/>
      <c r="C8" s="9" t="s">
        <v>87</v>
      </c>
      <c r="G8" s="354"/>
      <c r="H8" s="354"/>
      <c r="I8" s="354"/>
      <c r="J8" s="354"/>
      <c r="K8" s="354"/>
      <c r="L8" s="354"/>
      <c r="M8" s="8"/>
    </row>
    <row r="9" spans="2:13" ht="11.15" customHeight="1" x14ac:dyDescent="0.35">
      <c r="B9" s="7"/>
      <c r="M9" s="8"/>
    </row>
    <row r="10" spans="2:13" ht="16" customHeight="1" x14ac:dyDescent="0.35">
      <c r="B10" s="7"/>
      <c r="C10" s="9" t="s">
        <v>88</v>
      </c>
      <c r="F10" s="355"/>
      <c r="G10" s="355"/>
      <c r="H10" s="355"/>
      <c r="I10" s="355"/>
      <c r="J10" s="355"/>
      <c r="K10" s="355"/>
      <c r="L10" s="355"/>
      <c r="M10" s="8"/>
    </row>
    <row r="11" spans="2:13" ht="11.15" customHeight="1" x14ac:dyDescent="0.35">
      <c r="B11" s="7"/>
      <c r="M11" s="8"/>
    </row>
    <row r="12" spans="2:13" ht="16" customHeight="1" x14ac:dyDescent="0.35">
      <c r="B12" s="7"/>
      <c r="C12" s="9" t="s">
        <v>89</v>
      </c>
      <c r="F12" s="355"/>
      <c r="G12" s="355"/>
      <c r="H12" s="355"/>
      <c r="I12" s="355"/>
      <c r="J12" s="355"/>
      <c r="K12" s="355"/>
      <c r="L12" s="355"/>
      <c r="M12" s="8"/>
    </row>
    <row r="13" spans="2:13" ht="5.5" customHeight="1" x14ac:dyDescent="0.35">
      <c r="B13" s="7"/>
      <c r="M13" s="8"/>
    </row>
    <row r="14" spans="2:13" ht="16" customHeight="1" x14ac:dyDescent="0.35">
      <c r="B14" s="7"/>
      <c r="C14" s="9" t="s">
        <v>90</v>
      </c>
      <c r="E14" s="356"/>
      <c r="F14" s="356"/>
      <c r="G14" s="356"/>
      <c r="H14" s="356"/>
      <c r="I14" s="356"/>
      <c r="J14" s="356"/>
      <c r="K14" s="356"/>
      <c r="L14" s="356"/>
      <c r="M14" s="8"/>
    </row>
    <row r="15" spans="2:13" ht="11.15" customHeight="1" x14ac:dyDescent="0.35">
      <c r="B15" s="7"/>
      <c r="C15" s="9"/>
      <c r="E15" s="10"/>
      <c r="F15" s="10"/>
      <c r="G15" s="10"/>
      <c r="H15" s="10"/>
      <c r="I15" s="10"/>
      <c r="J15" s="10"/>
      <c r="K15" s="10"/>
      <c r="L15" s="10"/>
      <c r="M15" s="8"/>
    </row>
    <row r="16" spans="2:13" ht="16" customHeight="1" x14ac:dyDescent="0.35">
      <c r="B16" s="7"/>
      <c r="E16" s="356"/>
      <c r="F16" s="356"/>
      <c r="G16" s="356"/>
      <c r="H16" s="356"/>
      <c r="I16" s="356"/>
      <c r="J16" s="356"/>
      <c r="K16" s="356"/>
      <c r="L16" s="356"/>
      <c r="M16" s="8"/>
    </row>
    <row r="17" spans="2:13" ht="5.5" customHeight="1" x14ac:dyDescent="0.35">
      <c r="B17" s="7"/>
      <c r="M17" s="8"/>
    </row>
    <row r="18" spans="2:13" ht="16" customHeight="1" x14ac:dyDescent="0.35">
      <c r="B18" s="7"/>
      <c r="C18" s="9" t="s">
        <v>91</v>
      </c>
      <c r="E18" s="356"/>
      <c r="F18" s="356"/>
      <c r="G18" s="356"/>
      <c r="H18" s="356"/>
      <c r="I18" s="356"/>
      <c r="J18" s="356"/>
      <c r="K18" s="356"/>
      <c r="L18" s="356"/>
      <c r="M18" s="8"/>
    </row>
    <row r="19" spans="2:13" ht="11.15" customHeight="1" x14ac:dyDescent="0.35">
      <c r="B19" s="7"/>
      <c r="M19" s="8"/>
    </row>
    <row r="20" spans="2:13" ht="16" customHeight="1" x14ac:dyDescent="0.35">
      <c r="B20" s="7"/>
      <c r="C20" s="9" t="s">
        <v>92</v>
      </c>
      <c r="E20" s="359"/>
      <c r="F20" s="359"/>
      <c r="G20" s="359"/>
      <c r="H20" s="107" t="s">
        <v>93</v>
      </c>
      <c r="I20" s="358"/>
      <c r="J20" s="358"/>
      <c r="K20" s="358"/>
      <c r="L20" s="358"/>
      <c r="M20" s="8"/>
    </row>
    <row r="21" spans="2:13" ht="11.15" customHeight="1" x14ac:dyDescent="0.35">
      <c r="B21" s="7"/>
      <c r="M21" s="8"/>
    </row>
    <row r="22" spans="2:13" ht="64.5" customHeight="1" x14ac:dyDescent="0.35">
      <c r="B22" s="7"/>
      <c r="C22" s="357" t="s">
        <v>51</v>
      </c>
      <c r="D22" s="357"/>
      <c r="E22" s="357"/>
      <c r="F22" s="108"/>
      <c r="G22" s="108"/>
      <c r="H22" s="357" t="s">
        <v>120</v>
      </c>
      <c r="I22" s="357"/>
      <c r="K22" s="357" t="s">
        <v>121</v>
      </c>
      <c r="L22" s="357"/>
      <c r="M22" s="8"/>
    </row>
    <row r="23" spans="2:13" ht="16" customHeight="1" x14ac:dyDescent="0.35">
      <c r="B23" s="7"/>
      <c r="C23" s="363"/>
      <c r="D23" s="363"/>
      <c r="E23" s="363"/>
      <c r="F23" s="145"/>
      <c r="G23" s="144"/>
      <c r="H23" s="361"/>
      <c r="I23" s="362"/>
      <c r="J23" s="109"/>
      <c r="K23" s="361"/>
      <c r="L23" s="362"/>
      <c r="M23" s="8"/>
    </row>
    <row r="24" spans="2:13" ht="16" customHeight="1" x14ac:dyDescent="0.35">
      <c r="B24" s="7"/>
      <c r="M24" s="8"/>
    </row>
    <row r="25" spans="2:13" x14ac:dyDescent="0.35">
      <c r="B25" s="7"/>
      <c r="C25" s="352" t="s">
        <v>188</v>
      </c>
      <c r="D25" s="353"/>
      <c r="E25" s="353"/>
      <c r="F25" s="353"/>
      <c r="G25" s="353"/>
      <c r="I25" s="352" t="s">
        <v>189</v>
      </c>
      <c r="J25" s="353"/>
      <c r="K25" s="353"/>
      <c r="L25" s="353"/>
      <c r="M25" s="8"/>
    </row>
    <row r="26" spans="2:13" x14ac:dyDescent="0.35">
      <c r="B26" s="7"/>
      <c r="C26" s="353"/>
      <c r="D26" s="353"/>
      <c r="E26" s="353"/>
      <c r="F26" s="353"/>
      <c r="G26" s="353"/>
      <c r="I26" s="353"/>
      <c r="J26" s="353"/>
      <c r="K26" s="353"/>
      <c r="L26" s="353"/>
      <c r="M26" s="8"/>
    </row>
    <row r="27" spans="2:13" x14ac:dyDescent="0.35">
      <c r="B27" s="7"/>
      <c r="C27" s="353"/>
      <c r="D27" s="353"/>
      <c r="E27" s="353"/>
      <c r="F27" s="353"/>
      <c r="G27" s="353"/>
      <c r="I27" s="353"/>
      <c r="J27" s="353"/>
      <c r="K27" s="353"/>
      <c r="L27" s="353"/>
      <c r="M27" s="8"/>
    </row>
    <row r="28" spans="2:13" ht="22.5" customHeight="1" x14ac:dyDescent="0.35">
      <c r="B28" s="7"/>
      <c r="C28" s="362"/>
      <c r="D28" s="362"/>
      <c r="E28" s="362"/>
      <c r="F28" s="362"/>
      <c r="G28" s="146"/>
      <c r="I28" s="363"/>
      <c r="J28" s="363"/>
      <c r="K28" s="363"/>
      <c r="L28" s="109"/>
      <c r="M28" s="8"/>
    </row>
    <row r="29" spans="2:13" ht="12" customHeight="1" thickBot="1" x14ac:dyDescent="0.4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2:13" ht="20.149999999999999" customHeight="1" thickBot="1" x14ac:dyDescent="0.4">
      <c r="B30" s="16"/>
      <c r="C30" s="17" t="s">
        <v>30</v>
      </c>
      <c r="D30" s="18"/>
      <c r="E30" s="18"/>
      <c r="F30" s="18"/>
      <c r="G30" s="18"/>
      <c r="M30" s="19"/>
    </row>
    <row r="31" spans="2:13" ht="5.5" customHeight="1" x14ac:dyDescent="0.35">
      <c r="B31" s="20"/>
      <c r="C31" s="21"/>
      <c r="D31" s="22"/>
      <c r="E31" s="22"/>
      <c r="F31" s="22"/>
      <c r="G31" s="22"/>
      <c r="H31" s="23"/>
      <c r="I31" s="23"/>
      <c r="J31" s="23"/>
      <c r="K31" s="23"/>
      <c r="L31" s="23"/>
      <c r="M31" s="24"/>
    </row>
    <row r="32" spans="2:13" x14ac:dyDescent="0.35">
      <c r="B32" s="7"/>
      <c r="C32" s="12" t="s">
        <v>94</v>
      </c>
      <c r="M32" s="8"/>
    </row>
    <row r="33" spans="1:13" x14ac:dyDescent="0.35">
      <c r="B33" s="7"/>
      <c r="M33" s="8"/>
    </row>
    <row r="34" spans="1:13" ht="5.5" customHeight="1" x14ac:dyDescent="0.35">
      <c r="B34" s="7"/>
      <c r="M34" s="8"/>
    </row>
    <row r="35" spans="1:13" x14ac:dyDescent="0.35">
      <c r="B35" s="7"/>
      <c r="C35" s="9" t="s">
        <v>95</v>
      </c>
      <c r="D35" s="360"/>
      <c r="E35" s="360"/>
      <c r="F35" s="360"/>
      <c r="G35" s="360"/>
      <c r="H35" s="360"/>
      <c r="I35" s="360"/>
      <c r="J35" s="11" t="s">
        <v>27</v>
      </c>
      <c r="K35" s="358"/>
      <c r="L35" s="358"/>
      <c r="M35" s="8"/>
    </row>
    <row r="36" spans="1:13" ht="11.15" customHeight="1" x14ac:dyDescent="0.35">
      <c r="B36" s="7"/>
      <c r="M36" s="8"/>
    </row>
    <row r="37" spans="1:13" x14ac:dyDescent="0.35">
      <c r="B37" s="7"/>
      <c r="C37" s="1" t="s">
        <v>96</v>
      </c>
      <c r="D37" s="354"/>
      <c r="E37" s="354"/>
      <c r="F37" s="354"/>
      <c r="G37" s="354"/>
      <c r="H37" s="354"/>
      <c r="I37" s="354"/>
      <c r="J37" s="354"/>
      <c r="K37" s="354"/>
      <c r="L37" s="354"/>
      <c r="M37" s="8"/>
    </row>
    <row r="38" spans="1:13" ht="5.5" customHeight="1" thickBot="1" x14ac:dyDescent="0.4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20.149999999999999" customHeight="1" x14ac:dyDescent="0.35">
      <c r="B39" s="20"/>
      <c r="C39" s="22" t="s">
        <v>31</v>
      </c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20.149999999999999" customHeight="1" thickBot="1" x14ac:dyDescent="0.4">
      <c r="B40" s="13"/>
      <c r="C40" s="25" t="s">
        <v>32</v>
      </c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17.25" customHeight="1" x14ac:dyDescent="0.35">
      <c r="A41" s="8"/>
      <c r="B41" s="346" t="s">
        <v>122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8"/>
    </row>
    <row r="42" spans="1:13" ht="15.25" customHeight="1" x14ac:dyDescent="0.35">
      <c r="A42" s="8"/>
      <c r="B42" s="349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1"/>
    </row>
    <row r="43" spans="1:13" ht="15.25" customHeight="1" x14ac:dyDescent="0.35">
      <c r="A43" s="8"/>
      <c r="B43" s="349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1"/>
    </row>
    <row r="44" spans="1:13" ht="15.25" customHeight="1" x14ac:dyDescent="0.35">
      <c r="A44" s="8"/>
      <c r="B44" s="349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1"/>
    </row>
    <row r="45" spans="1:13" ht="11.15" customHeight="1" x14ac:dyDescent="0.35">
      <c r="B45" s="16"/>
      <c r="M45" s="19"/>
    </row>
    <row r="46" spans="1:13" x14ac:dyDescent="0.35">
      <c r="B46" s="7"/>
      <c r="C46" s="9" t="s">
        <v>95</v>
      </c>
      <c r="D46" s="360"/>
      <c r="E46" s="360"/>
      <c r="F46" s="360"/>
      <c r="G46" s="360"/>
      <c r="H46" s="360"/>
      <c r="I46" s="360"/>
      <c r="J46" s="11" t="s">
        <v>27</v>
      </c>
      <c r="K46" s="354"/>
      <c r="L46" s="354"/>
      <c r="M46" s="8"/>
    </row>
    <row r="47" spans="1:13" ht="5.5" customHeight="1" x14ac:dyDescent="0.35"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8"/>
    </row>
    <row r="49" spans="4:4" x14ac:dyDescent="0.35">
      <c r="D49" s="11"/>
    </row>
  </sheetData>
  <sheetProtection algorithmName="SHA-512" hashValue="jCgA6DlE4T0InqkJ+hnPxsGQZCjUg7b+AbNSZMKKuCQjb4Lj6mlJ9MNh87iBvm1NNKUR1lWzpZ9q44R7Fdqvug==" saltValue="6yn+26KTSGLuOAt7rmy2oA==" spinCount="100000" sheet="1" selectLockedCells="1"/>
  <mergeCells count="25">
    <mergeCell ref="D46:I46"/>
    <mergeCell ref="K46:L46"/>
    <mergeCell ref="H23:I23"/>
    <mergeCell ref="C22:E22"/>
    <mergeCell ref="D35:I35"/>
    <mergeCell ref="C28:F28"/>
    <mergeCell ref="D37:L37"/>
    <mergeCell ref="K22:L22"/>
    <mergeCell ref="K23:L23"/>
    <mergeCell ref="I28:K28"/>
    <mergeCell ref="C23:E23"/>
    <mergeCell ref="B1:M4"/>
    <mergeCell ref="B41:M44"/>
    <mergeCell ref="C25:G27"/>
    <mergeCell ref="I25:L27"/>
    <mergeCell ref="G8:L8"/>
    <mergeCell ref="F10:L10"/>
    <mergeCell ref="E14:L14"/>
    <mergeCell ref="E18:L18"/>
    <mergeCell ref="H22:I22"/>
    <mergeCell ref="E16:L16"/>
    <mergeCell ref="K35:L35"/>
    <mergeCell ref="I20:L20"/>
    <mergeCell ref="E20:G20"/>
    <mergeCell ref="F12:L12"/>
  </mergeCells>
  <phoneticPr fontId="2" type="noConversion"/>
  <printOptions horizontalCentered="1"/>
  <pageMargins left="0.25" right="0.25" top="0.75" bottom="0.75" header="0.05" footer="0.05"/>
  <pageSetup scale="95" orientation="portrait" r:id="rId1"/>
  <headerFooter>
    <oddHeader xml:space="preserve">&amp;L&amp;G&amp;CExceptional Student Services Unit
1560 Broadway, Suite 1100
Denver, CO  80202&amp;RAttn: Lauren Rossini
(303) 866-6688
rossini_l@cde.state.co.us </oddHeader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BFAA3-998E-41E6-A641-BF216C894AC6}">
  <dimension ref="A1:A48"/>
  <sheetViews>
    <sheetView workbookViewId="0">
      <selection activeCell="D23" sqref="D23"/>
    </sheetView>
  </sheetViews>
  <sheetFormatPr defaultRowHeight="12.5" x14ac:dyDescent="0.25"/>
  <cols>
    <col min="1" max="1" width="23.453125" style="110" customWidth="1"/>
    <col min="2" max="2" width="21.7265625" customWidth="1"/>
  </cols>
  <sheetData>
    <row r="1" spans="1:1" x14ac:dyDescent="0.25">
      <c r="A1" s="185" t="s">
        <v>168</v>
      </c>
    </row>
    <row r="2" spans="1:1" x14ac:dyDescent="0.25">
      <c r="A2" s="185">
        <v>300</v>
      </c>
    </row>
    <row r="3" spans="1:1" x14ac:dyDescent="0.25">
      <c r="A3" s="185" t="s">
        <v>163</v>
      </c>
    </row>
    <row r="4" spans="1:1" x14ac:dyDescent="0.25">
      <c r="A4" s="185">
        <v>500</v>
      </c>
    </row>
    <row r="7" spans="1:1" x14ac:dyDescent="0.25">
      <c r="A7" s="110">
        <v>102</v>
      </c>
    </row>
    <row r="8" spans="1:1" x14ac:dyDescent="0.25">
      <c r="A8" s="110">
        <v>104</v>
      </c>
    </row>
    <row r="9" spans="1:1" x14ac:dyDescent="0.25">
      <c r="A9" s="110">
        <v>202</v>
      </c>
    </row>
    <row r="10" spans="1:1" x14ac:dyDescent="0.25">
      <c r="A10" s="110" t="s">
        <v>65</v>
      </c>
    </row>
    <row r="11" spans="1:1" x14ac:dyDescent="0.25">
      <c r="A11" s="110" t="s">
        <v>66</v>
      </c>
    </row>
    <row r="12" spans="1:1" x14ac:dyDescent="0.25">
      <c r="A12" s="110" t="s">
        <v>125</v>
      </c>
    </row>
    <row r="13" spans="1:1" x14ac:dyDescent="0.25">
      <c r="A13" s="110" t="s">
        <v>128</v>
      </c>
    </row>
    <row r="14" spans="1:1" x14ac:dyDescent="0.25">
      <c r="A14" s="110" t="s">
        <v>129</v>
      </c>
    </row>
    <row r="15" spans="1:1" x14ac:dyDescent="0.25">
      <c r="A15" s="110">
        <v>231</v>
      </c>
    </row>
    <row r="16" spans="1:1" x14ac:dyDescent="0.25">
      <c r="A16" s="110" t="s">
        <v>169</v>
      </c>
    </row>
    <row r="17" spans="1:1" x14ac:dyDescent="0.25">
      <c r="A17" s="110">
        <v>233</v>
      </c>
    </row>
    <row r="18" spans="1:1" x14ac:dyDescent="0.25">
      <c r="A18" s="110" t="s">
        <v>170</v>
      </c>
    </row>
    <row r="19" spans="1:1" x14ac:dyDescent="0.25">
      <c r="A19" s="110">
        <v>234</v>
      </c>
    </row>
    <row r="20" spans="1:1" x14ac:dyDescent="0.25">
      <c r="A20" s="110" t="s">
        <v>171</v>
      </c>
    </row>
    <row r="21" spans="1:1" x14ac:dyDescent="0.25">
      <c r="A21" s="110">
        <v>235</v>
      </c>
    </row>
    <row r="22" spans="1:1" x14ac:dyDescent="0.25">
      <c r="A22" s="110" t="s">
        <v>172</v>
      </c>
    </row>
    <row r="23" spans="1:1" x14ac:dyDescent="0.25">
      <c r="A23" s="110">
        <v>236</v>
      </c>
    </row>
    <row r="24" spans="1:1" x14ac:dyDescent="0.25">
      <c r="A24" s="110" t="s">
        <v>173</v>
      </c>
    </row>
    <row r="25" spans="1:1" x14ac:dyDescent="0.25">
      <c r="A25" s="110">
        <v>237</v>
      </c>
    </row>
    <row r="26" spans="1:1" x14ac:dyDescent="0.25">
      <c r="A26" s="110" t="s">
        <v>174</v>
      </c>
    </row>
    <row r="27" spans="1:1" x14ac:dyDescent="0.25">
      <c r="A27" s="110">
        <v>238</v>
      </c>
    </row>
    <row r="28" spans="1:1" x14ac:dyDescent="0.25">
      <c r="A28" s="110">
        <v>410</v>
      </c>
    </row>
    <row r="29" spans="1:1" x14ac:dyDescent="0.25">
      <c r="A29" s="110">
        <v>416</v>
      </c>
    </row>
    <row r="30" spans="1:1" x14ac:dyDescent="0.25">
      <c r="A30" s="110" t="s">
        <v>164</v>
      </c>
    </row>
    <row r="32" spans="1:1" x14ac:dyDescent="0.25">
      <c r="A32" s="110">
        <v>201</v>
      </c>
    </row>
    <row r="33" spans="1:1" x14ac:dyDescent="0.25">
      <c r="A33" s="110">
        <v>204</v>
      </c>
    </row>
    <row r="34" spans="1:1" x14ac:dyDescent="0.25">
      <c r="A34" s="110">
        <v>211</v>
      </c>
    </row>
    <row r="35" spans="1:1" x14ac:dyDescent="0.25">
      <c r="A35" s="110">
        <v>322</v>
      </c>
    </row>
    <row r="36" spans="1:1" x14ac:dyDescent="0.25">
      <c r="A36" s="110">
        <v>323</v>
      </c>
    </row>
    <row r="37" spans="1:1" x14ac:dyDescent="0.25">
      <c r="A37" s="110">
        <v>329</v>
      </c>
    </row>
    <row r="38" spans="1:1" x14ac:dyDescent="0.25">
      <c r="A38" s="110">
        <v>344</v>
      </c>
    </row>
    <row r="39" spans="1:1" x14ac:dyDescent="0.25">
      <c r="A39" s="110">
        <v>380</v>
      </c>
    </row>
    <row r="40" spans="1:1" x14ac:dyDescent="0.25">
      <c r="A40" s="110">
        <v>381</v>
      </c>
    </row>
    <row r="41" spans="1:1" x14ac:dyDescent="0.25">
      <c r="A41" s="110">
        <v>382</v>
      </c>
    </row>
    <row r="42" spans="1:1" x14ac:dyDescent="0.25">
      <c r="A42" s="110">
        <v>409</v>
      </c>
    </row>
    <row r="43" spans="1:1" x14ac:dyDescent="0.25">
      <c r="A43" s="110">
        <v>502</v>
      </c>
    </row>
    <row r="44" spans="1:1" x14ac:dyDescent="0.25">
      <c r="A44" s="110" t="s">
        <v>165</v>
      </c>
    </row>
    <row r="45" spans="1:1" x14ac:dyDescent="0.25">
      <c r="A45" s="110">
        <v>509</v>
      </c>
    </row>
    <row r="46" spans="1:1" x14ac:dyDescent="0.25">
      <c r="A46" s="110">
        <v>515</v>
      </c>
    </row>
    <row r="47" spans="1:1" x14ac:dyDescent="0.25">
      <c r="A47" s="110">
        <v>608</v>
      </c>
    </row>
    <row r="48" spans="1:1" x14ac:dyDescent="0.25">
      <c r="A48" s="110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2">
    <pageSetUpPr fitToPage="1"/>
  </sheetPr>
  <dimension ref="B1:G36"/>
  <sheetViews>
    <sheetView showGridLines="0" zoomScale="80" zoomScaleNormal="80" zoomScalePageLayoutView="80" workbookViewId="0">
      <selection activeCell="E18" sqref="E18"/>
    </sheetView>
  </sheetViews>
  <sheetFormatPr defaultColWidth="11.7265625" defaultRowHeight="15.5" x14ac:dyDescent="0.35"/>
  <cols>
    <col min="1" max="1" width="2.54296875" style="29" customWidth="1"/>
    <col min="2" max="2" width="6.81640625" style="35" customWidth="1"/>
    <col min="3" max="3" width="45.54296875" style="29" customWidth="1"/>
    <col min="4" max="4" width="8.7265625" style="29" customWidth="1"/>
    <col min="5" max="5" width="19.26953125" style="29" customWidth="1"/>
    <col min="6" max="6" width="21.453125" style="29" customWidth="1"/>
    <col min="7" max="7" width="10" style="29" customWidth="1"/>
    <col min="8" max="16384" width="11.7265625" style="29"/>
  </cols>
  <sheetData>
    <row r="1" spans="2:6" ht="21" customHeight="1" x14ac:dyDescent="0.35">
      <c r="B1" s="365" t="s">
        <v>135</v>
      </c>
      <c r="C1" s="366"/>
      <c r="D1" s="366"/>
      <c r="E1" s="366"/>
      <c r="F1" s="366"/>
    </row>
    <row r="2" spans="2:6" ht="11.5" customHeight="1" x14ac:dyDescent="0.35">
      <c r="B2" s="366"/>
      <c r="C2" s="366"/>
      <c r="D2" s="366"/>
      <c r="E2" s="366"/>
      <c r="F2" s="366"/>
    </row>
    <row r="3" spans="2:6" ht="21" hidden="1" customHeight="1" x14ac:dyDescent="0.35">
      <c r="B3" s="366"/>
      <c r="C3" s="366"/>
      <c r="D3" s="366"/>
      <c r="E3" s="366"/>
      <c r="F3" s="366"/>
    </row>
    <row r="4" spans="2:6" ht="13.5" customHeight="1" x14ac:dyDescent="0.35">
      <c r="B4" s="366"/>
      <c r="C4" s="366"/>
      <c r="D4" s="366"/>
      <c r="E4" s="366"/>
      <c r="F4" s="366"/>
    </row>
    <row r="5" spans="2:6" ht="13" customHeight="1" x14ac:dyDescent="0.45">
      <c r="B5" s="90"/>
      <c r="C5" s="30"/>
      <c r="D5" s="30"/>
      <c r="E5" s="30"/>
      <c r="F5" s="30"/>
    </row>
    <row r="6" spans="2:6" ht="21" customHeight="1" x14ac:dyDescent="0.45">
      <c r="B6" s="90"/>
      <c r="C6" s="88" t="s">
        <v>46</v>
      </c>
      <c r="D6" s="369">
        <f>'PROG ID'!G8</f>
        <v>0</v>
      </c>
      <c r="E6" s="370"/>
      <c r="F6" s="110"/>
    </row>
    <row r="7" spans="2:6" ht="13.5" customHeight="1" x14ac:dyDescent="0.45">
      <c r="B7" s="90"/>
      <c r="C7" s="88"/>
      <c r="D7" s="35"/>
      <c r="E7" s="110"/>
      <c r="F7" s="110"/>
    </row>
    <row r="8" spans="2:6" ht="14.15" customHeight="1" thickBot="1" x14ac:dyDescent="0.5">
      <c r="B8" s="90"/>
      <c r="C8" s="35"/>
      <c r="D8" s="30"/>
      <c r="E8" s="30"/>
      <c r="F8" s="30"/>
    </row>
    <row r="9" spans="2:6" ht="19" thickBot="1" x14ac:dyDescent="0.5">
      <c r="B9" s="92"/>
      <c r="C9" s="371" t="s">
        <v>56</v>
      </c>
      <c r="D9" s="371"/>
      <c r="E9" s="371"/>
      <c r="F9" s="372"/>
    </row>
    <row r="10" spans="2:6" ht="30.65" customHeight="1" thickBot="1" x14ac:dyDescent="0.4">
      <c r="B10" s="113" t="s">
        <v>81</v>
      </c>
      <c r="C10" s="114" t="s">
        <v>97</v>
      </c>
      <c r="D10" s="115" t="s">
        <v>1</v>
      </c>
      <c r="E10" s="203" t="s">
        <v>176</v>
      </c>
      <c r="F10" s="115" t="s">
        <v>98</v>
      </c>
    </row>
    <row r="11" spans="2:6" ht="18" customHeight="1" x14ac:dyDescent="0.35">
      <c r="B11" s="93">
        <v>202</v>
      </c>
      <c r="C11" s="31" t="s">
        <v>52</v>
      </c>
      <c r="D11" s="213">
        <f>SUMIFS('SW INST SUPP'!$F$9:$F$84,'SW INST SUPP'!$B$9:$B$84,B11)</f>
        <v>0</v>
      </c>
      <c r="E11" s="214">
        <f>SUMIFS('SW INST SUPP'!$G$9:$G$84,'SW INST SUPP'!$B$9:$B$84,B11)</f>
        <v>0</v>
      </c>
      <c r="F11" s="214">
        <f>SUMIFS('SW INST SUPP'!$H$9:$H$84,'SW INST SUPP'!$B$9:$B$84,B11)</f>
        <v>0</v>
      </c>
    </row>
    <row r="12" spans="2:6" ht="18" customHeight="1" x14ac:dyDescent="0.35">
      <c r="B12" s="94">
        <v>238</v>
      </c>
      <c r="C12" s="32" t="s">
        <v>53</v>
      </c>
      <c r="D12" s="213">
        <f>SUMIFS('SW INST SUPP'!$F$9:$F$84,'SW INST SUPP'!$B$9:$B$84,B12)</f>
        <v>0</v>
      </c>
      <c r="E12" s="214">
        <f>SUMIFS('SW INST SUPP'!$G$9:$G$84,'SW INST SUPP'!$B$9:$B$84,B12)</f>
        <v>0</v>
      </c>
      <c r="F12" s="214">
        <f>SUMIFS('SW INST SUPP'!$H$9:$H$84,'SW INST SUPP'!$B$9:$B$84,B12)</f>
        <v>0</v>
      </c>
    </row>
    <row r="13" spans="2:6" ht="18" customHeight="1" x14ac:dyDescent="0.35">
      <c r="B13" s="94">
        <v>416</v>
      </c>
      <c r="C13" s="32" t="s">
        <v>54</v>
      </c>
      <c r="D13" s="213">
        <f>SUMIFS('SW INST SUPP'!$F$9:$F$84,'SW INST SUPP'!$B$9:$B$84,B13)</f>
        <v>0</v>
      </c>
      <c r="E13" s="214">
        <f>SUMIFS('SW INST SUPP'!$G$9:$G$84,'SW INST SUPP'!$B$9:$B$84,B13)</f>
        <v>0</v>
      </c>
      <c r="F13" s="214">
        <f>SUMIFS('SW INST SUPP'!$H$9:$H$84,'SW INST SUPP'!$B$9:$B$84,B13)</f>
        <v>0</v>
      </c>
    </row>
    <row r="14" spans="2:6" ht="18" customHeight="1" thickBot="1" x14ac:dyDescent="0.4">
      <c r="B14" s="95">
        <v>410</v>
      </c>
      <c r="C14" s="33" t="s">
        <v>55</v>
      </c>
      <c r="D14" s="215">
        <f>SUMIFS('SW INST SUPP'!$F$9:$F$84,'SW INST SUPP'!$B$9:$B$84,B14)</f>
        <v>0</v>
      </c>
      <c r="E14" s="214">
        <f>SUMIFS('SW INST SUPP'!$G$9:$G$84,'SW INST SUPP'!$B$9:$B$84,B14)</f>
        <v>0</v>
      </c>
      <c r="F14" s="214">
        <f>SUMIFS('SW INST SUPP'!$H$9:$H$84,'SW INST SUPP'!$B$9:$B$84,B14)</f>
        <v>0</v>
      </c>
    </row>
    <row r="15" spans="2:6" ht="18" customHeight="1" thickBot="1" x14ac:dyDescent="0.4">
      <c r="B15" s="187"/>
      <c r="C15" s="186" t="s">
        <v>145</v>
      </c>
      <c r="D15" s="216">
        <f>SUM(D11:D14)</f>
        <v>0</v>
      </c>
      <c r="E15" s="217">
        <f>SUM(E11:E14)</f>
        <v>0</v>
      </c>
      <c r="F15" s="218">
        <f>SUM(F11:F14)</f>
        <v>0</v>
      </c>
    </row>
    <row r="16" spans="2:6" ht="18" customHeight="1" thickBot="1" x14ac:dyDescent="0.4">
      <c r="B16" s="377" t="s">
        <v>62</v>
      </c>
      <c r="C16" s="378"/>
      <c r="D16" s="123"/>
      <c r="E16" s="123"/>
      <c r="F16" s="151"/>
    </row>
    <row r="17" spans="2:7" ht="18" customHeight="1" x14ac:dyDescent="0.35">
      <c r="B17" s="202" t="s">
        <v>168</v>
      </c>
      <c r="C17" s="204" t="s">
        <v>2</v>
      </c>
      <c r="D17" s="336">
        <f>SUMIFS('SW GEN CATEGORY'!$G$9:$G$84,'SW GEN CATEGORY'!$B$9:$B$84,B17)</f>
        <v>0</v>
      </c>
      <c r="E17" s="219">
        <f>SUMIFS('SW GEN CATEGORY'!$H$9:$H$84,'SW GEN CATEGORY'!$B$9:$B$84,B17)</f>
        <v>0</v>
      </c>
      <c r="F17" s="206"/>
      <c r="G17" s="148" t="s">
        <v>143</v>
      </c>
    </row>
    <row r="18" spans="2:7" ht="18" customHeight="1" x14ac:dyDescent="0.35">
      <c r="B18" s="120"/>
      <c r="C18" s="117" t="s">
        <v>3</v>
      </c>
      <c r="D18" s="205"/>
      <c r="E18" s="152"/>
      <c r="F18" s="205"/>
    </row>
    <row r="19" spans="2:7" ht="18" customHeight="1" x14ac:dyDescent="0.35">
      <c r="B19" s="120"/>
      <c r="C19" s="118" t="s">
        <v>57</v>
      </c>
      <c r="D19" s="373"/>
      <c r="E19" s="375">
        <f>SUM(F29:F31)</f>
        <v>0</v>
      </c>
      <c r="F19" s="373"/>
    </row>
    <row r="20" spans="2:7" ht="18" customHeight="1" thickBot="1" x14ac:dyDescent="0.4">
      <c r="B20" s="119"/>
      <c r="C20" s="119" t="s">
        <v>58</v>
      </c>
      <c r="D20" s="374"/>
      <c r="E20" s="376"/>
      <c r="F20" s="374"/>
    </row>
    <row r="21" spans="2:7" ht="18" customHeight="1" thickBot="1" x14ac:dyDescent="0.4">
      <c r="B21" s="102"/>
      <c r="C21" s="188" t="s">
        <v>146</v>
      </c>
      <c r="D21" s="190">
        <f>SUM(D17)</f>
        <v>0</v>
      </c>
      <c r="E21" s="220">
        <f>SUM(E17:E20)</f>
        <v>0</v>
      </c>
      <c r="F21" s="190"/>
    </row>
    <row r="22" spans="2:7" ht="18" customHeight="1" thickBot="1" x14ac:dyDescent="0.4">
      <c r="B22" s="379" t="s">
        <v>4</v>
      </c>
      <c r="C22" s="380"/>
      <c r="D22" s="207"/>
      <c r="E22" s="201"/>
      <c r="F22" s="207"/>
    </row>
    <row r="23" spans="2:7" ht="18" customHeight="1" thickBot="1" x14ac:dyDescent="0.4">
      <c r="B23" s="381" t="s">
        <v>186</v>
      </c>
      <c r="C23" s="382"/>
      <c r="D23" s="207"/>
      <c r="E23" s="201"/>
      <c r="F23" s="207"/>
    </row>
    <row r="24" spans="2:7" ht="18" customHeight="1" thickBot="1" x14ac:dyDescent="0.4">
      <c r="B24" s="91"/>
      <c r="C24" s="189" t="s">
        <v>59</v>
      </c>
      <c r="D24" s="190">
        <f>D15+D21</f>
        <v>0</v>
      </c>
      <c r="E24" s="221">
        <f>E15+E21+E22+E23</f>
        <v>0</v>
      </c>
      <c r="F24" s="220">
        <f>F15</f>
        <v>0</v>
      </c>
    </row>
    <row r="25" spans="2:7" ht="6.65" customHeight="1" x14ac:dyDescent="0.35">
      <c r="E25" s="153"/>
      <c r="F25" s="154"/>
    </row>
    <row r="26" spans="2:7" ht="12" customHeight="1" x14ac:dyDescent="0.35"/>
    <row r="27" spans="2:7" ht="15.65" customHeight="1" x14ac:dyDescent="0.35">
      <c r="C27" s="121" t="s">
        <v>78</v>
      </c>
      <c r="D27" s="122"/>
      <c r="E27" s="34"/>
      <c r="F27" s="88" t="s">
        <v>61</v>
      </c>
    </row>
    <row r="28" spans="2:7" ht="15.65" customHeight="1" x14ac:dyDescent="0.35">
      <c r="C28" s="123" t="s">
        <v>60</v>
      </c>
      <c r="D28" s="122"/>
    </row>
    <row r="29" spans="2:7" ht="18" customHeight="1" x14ac:dyDescent="0.35">
      <c r="C29" s="367"/>
      <c r="D29" s="367"/>
      <c r="E29" s="111"/>
      <c r="F29" s="222"/>
    </row>
    <row r="30" spans="2:7" ht="18" customHeight="1" x14ac:dyDescent="0.35">
      <c r="C30" s="368"/>
      <c r="D30" s="368"/>
      <c r="E30" s="111"/>
      <c r="F30" s="222"/>
    </row>
    <row r="31" spans="2:7" ht="18" customHeight="1" x14ac:dyDescent="0.35">
      <c r="C31" s="368"/>
      <c r="D31" s="368"/>
      <c r="E31" s="111"/>
      <c r="F31" s="222"/>
    </row>
    <row r="32" spans="2:7" ht="17.5" customHeight="1" x14ac:dyDescent="0.35"/>
    <row r="33" spans="2:5" ht="17.25" customHeight="1" x14ac:dyDescent="0.35">
      <c r="B33" s="364" t="s">
        <v>159</v>
      </c>
      <c r="C33" s="364"/>
      <c r="D33" s="364"/>
      <c r="E33" s="364"/>
    </row>
    <row r="34" spans="2:5" ht="15.25" customHeight="1" x14ac:dyDescent="0.35"/>
    <row r="35" spans="2:5" ht="15.25" customHeight="1" x14ac:dyDescent="0.35"/>
    <row r="36" spans="2:5" ht="15.25" customHeight="1" x14ac:dyDescent="0.35"/>
  </sheetData>
  <sheetProtection algorithmName="SHA-512" hashValue="CF9Vcu+FtnFetSDGWgveQoVOhIGOvy5XmgxvKkYMK2SWXuFSv2TmKheN1F6WZWLShcWpnI97RzdeyHYA2Ea1IA==" saltValue="0bbnrEhk1FNUAv0XlzGdNw==" spinCount="100000" sheet="1" selectLockedCells="1"/>
  <mergeCells count="13">
    <mergeCell ref="B33:E33"/>
    <mergeCell ref="B1:F4"/>
    <mergeCell ref="C29:D29"/>
    <mergeCell ref="C30:D30"/>
    <mergeCell ref="C31:D31"/>
    <mergeCell ref="D6:E6"/>
    <mergeCell ref="C9:F9"/>
    <mergeCell ref="D19:D20"/>
    <mergeCell ref="E19:E20"/>
    <mergeCell ref="F19:F20"/>
    <mergeCell ref="B16:C16"/>
    <mergeCell ref="B22:C22"/>
    <mergeCell ref="B23:C23"/>
  </mergeCells>
  <phoneticPr fontId="2" type="noConversion"/>
  <printOptions horizontalCentered="1"/>
  <pageMargins left="0.25" right="0.25" top="0.75" bottom="0.75" header="0.05" footer="0.05"/>
  <pageSetup scale="91" fitToHeight="0" orientation="portrait" r:id="rId1"/>
  <headerFooter alignWithMargins="0"/>
  <ignoredErrors>
    <ignoredError sqref="E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B1:J52"/>
  <sheetViews>
    <sheetView showGridLines="0" zoomScale="80" zoomScaleNormal="80" zoomScalePageLayoutView="80" workbookViewId="0">
      <selection activeCell="E35" sqref="E35"/>
    </sheetView>
  </sheetViews>
  <sheetFormatPr defaultColWidth="11.7265625" defaultRowHeight="15.5" x14ac:dyDescent="0.35"/>
  <cols>
    <col min="1" max="1" width="3.1796875" style="36" customWidth="1"/>
    <col min="2" max="2" width="7.54296875" style="36" customWidth="1"/>
    <col min="3" max="3" width="45.7265625" style="36" customWidth="1"/>
    <col min="4" max="4" width="9.453125" style="36" customWidth="1"/>
    <col min="5" max="5" width="18.1796875" style="36" customWidth="1"/>
    <col min="6" max="6" width="20.453125" style="36" customWidth="1"/>
    <col min="7" max="7" width="2" style="36" customWidth="1"/>
    <col min="8" max="16384" width="11.7265625" style="36"/>
  </cols>
  <sheetData>
    <row r="1" spans="2:6" ht="15.65" customHeight="1" x14ac:dyDescent="0.35">
      <c r="B1" s="386" t="s">
        <v>136</v>
      </c>
      <c r="C1" s="387"/>
      <c r="D1" s="387"/>
      <c r="E1" s="387"/>
      <c r="F1" s="387"/>
    </row>
    <row r="2" spans="2:6" ht="13.5" customHeight="1" x14ac:dyDescent="0.35">
      <c r="B2" s="387"/>
      <c r="C2" s="387"/>
      <c r="D2" s="387"/>
      <c r="E2" s="387"/>
      <c r="F2" s="387"/>
    </row>
    <row r="3" spans="2:6" s="29" customFormat="1" ht="7" customHeight="1" x14ac:dyDescent="0.35">
      <c r="B3" s="387"/>
      <c r="C3" s="387"/>
      <c r="D3" s="387"/>
      <c r="E3" s="387"/>
      <c r="F3" s="387"/>
    </row>
    <row r="4" spans="2:6" ht="21" hidden="1" customHeight="1" x14ac:dyDescent="0.35">
      <c r="B4" s="387"/>
      <c r="C4" s="387"/>
      <c r="D4" s="387"/>
      <c r="E4" s="387"/>
      <c r="F4" s="387"/>
    </row>
    <row r="5" spans="2:6" ht="5.5" customHeight="1" x14ac:dyDescent="0.35"/>
    <row r="6" spans="2:6" ht="21" customHeight="1" x14ac:dyDescent="0.45">
      <c r="B6" s="37"/>
      <c r="C6" s="85" t="s">
        <v>46</v>
      </c>
      <c r="D6" s="401">
        <f>'PROG ID'!G8</f>
        <v>0</v>
      </c>
      <c r="E6" s="401"/>
      <c r="F6" s="401"/>
    </row>
    <row r="7" spans="2:6" ht="5.5" customHeight="1" thickBot="1" x14ac:dyDescent="0.4"/>
    <row r="8" spans="2:6" ht="19" thickBot="1" x14ac:dyDescent="0.5">
      <c r="B8" s="38"/>
      <c r="C8" s="388" t="s">
        <v>5</v>
      </c>
      <c r="D8" s="388"/>
      <c r="E8" s="388"/>
      <c r="F8" s="389"/>
    </row>
    <row r="9" spans="2:6" ht="33" customHeight="1" thickBot="1" x14ac:dyDescent="0.4">
      <c r="B9" s="113" t="s">
        <v>81</v>
      </c>
      <c r="C9" s="116" t="s">
        <v>97</v>
      </c>
      <c r="D9" s="115" t="s">
        <v>1</v>
      </c>
      <c r="E9" s="203" t="s">
        <v>177</v>
      </c>
      <c r="F9" s="115" t="s">
        <v>98</v>
      </c>
    </row>
    <row r="10" spans="2:6" ht="16.5" customHeight="1" x14ac:dyDescent="0.35">
      <c r="B10" s="97">
        <v>102</v>
      </c>
      <c r="C10" s="40" t="s">
        <v>63</v>
      </c>
      <c r="D10" s="223">
        <f>SUMIFS('SW INST SUPP'!$F$9:$F$84,'SW INST SUPP'!$B$9:$B$84,B10)</f>
        <v>0</v>
      </c>
      <c r="E10" s="224">
        <f>SUMIFS('SW INST SUPP'!$G$9:$G$84,'SW INST SUPP'!$B$9:$B$84,B10)</f>
        <v>0</v>
      </c>
      <c r="F10" s="224">
        <f>SUMIFS('SW INST SUPP'!$H$9:$H$84,'SW INST SUPP'!$B$9:$B$84,B10)</f>
        <v>0</v>
      </c>
    </row>
    <row r="11" spans="2:6" ht="16.5" customHeight="1" x14ac:dyDescent="0.35">
      <c r="B11" s="96">
        <v>104</v>
      </c>
      <c r="C11" s="41" t="s">
        <v>70</v>
      </c>
      <c r="D11" s="223">
        <f>SUMIFS('SW INST SUPP'!$F$9:$F$84,'SW INST SUPP'!$B$9:$B$84,B11)</f>
        <v>0</v>
      </c>
      <c r="E11" s="224">
        <f>SUMIFS('SW INST SUPP'!$G$9:$G$84,'SW INST SUPP'!$B$9:$B$84,B11)</f>
        <v>0</v>
      </c>
      <c r="F11" s="224">
        <f>SUMIFS('SW INST SUPP'!$H$9:$H$84,'SW INST SUPP'!$B$9:$B$84,B11)</f>
        <v>0</v>
      </c>
    </row>
    <row r="12" spans="2:6" ht="16.5" customHeight="1" x14ac:dyDescent="0.35">
      <c r="B12" s="98" t="s">
        <v>65</v>
      </c>
      <c r="C12" s="41" t="s">
        <v>64</v>
      </c>
      <c r="D12" s="223">
        <f>SUMIFS('SW INST SUPP'!$F$9:$F$84,'SW INST SUPP'!$B$9:$B$84,B12)</f>
        <v>0</v>
      </c>
      <c r="E12" s="224">
        <f>SUMIFS('SW INST SUPP'!$G$9:$G$84,'SW INST SUPP'!$B$9:$B$84,B12)</f>
        <v>0</v>
      </c>
      <c r="F12" s="224">
        <f>SUMIFS('SW INST SUPP'!$H$9:$H$84,'SW INST SUPP'!$B$9:$B$84,B12)</f>
        <v>0</v>
      </c>
    </row>
    <row r="13" spans="2:6" ht="16.5" customHeight="1" x14ac:dyDescent="0.35">
      <c r="B13" s="98" t="s">
        <v>66</v>
      </c>
      <c r="C13" s="41" t="s">
        <v>123</v>
      </c>
      <c r="D13" s="223">
        <f>SUMIFS('SW INST SUPP'!$F$9:$F$84,'SW INST SUPP'!$B$9:$B$84,B13)</f>
        <v>0</v>
      </c>
      <c r="E13" s="224">
        <f>SUMIFS('SW INST SUPP'!$G$9:$G$84,'SW INST SUPP'!$B$9:$B$84,B13)</f>
        <v>0</v>
      </c>
      <c r="F13" s="224">
        <f>SUMIFS('SW INST SUPP'!$H$9:$H$84,'SW INST SUPP'!$B$9:$B$84,B13)</f>
        <v>0</v>
      </c>
    </row>
    <row r="14" spans="2:6" ht="16.5" customHeight="1" x14ac:dyDescent="0.35">
      <c r="B14" s="98" t="s">
        <v>125</v>
      </c>
      <c r="C14" s="41" t="s">
        <v>124</v>
      </c>
      <c r="D14" s="223">
        <f>SUMIFS('SW INST SUPP'!$F$9:$F$84,'SW INST SUPP'!$B$9:$B$84,B14)</f>
        <v>0</v>
      </c>
      <c r="E14" s="224">
        <f>SUMIFS('SW INST SUPP'!$G$9:$G$84,'SW INST SUPP'!$B$9:$B$84,B14)</f>
        <v>0</v>
      </c>
      <c r="F14" s="224">
        <f>SUMIFS('SW INST SUPP'!$H$9:$H$84,'SW INST SUPP'!$B$9:$B$84,B14)</f>
        <v>0</v>
      </c>
    </row>
    <row r="15" spans="2:6" ht="16.5" customHeight="1" x14ac:dyDescent="0.35">
      <c r="B15" s="98" t="s">
        <v>128</v>
      </c>
      <c r="C15" s="41" t="s">
        <v>126</v>
      </c>
      <c r="D15" s="223">
        <f>SUMIFS('SW INST SUPP'!$F$9:$F$84,'SW INST SUPP'!$B$9:$B$84,B15)</f>
        <v>0</v>
      </c>
      <c r="E15" s="224">
        <f>SUMIFS('SW INST SUPP'!$G$9:$G$84,'SW INST SUPP'!$B$9:$B$84,B15)</f>
        <v>0</v>
      </c>
      <c r="F15" s="224">
        <f>SUMIFS('SW INST SUPP'!$H$9:$H$84,'SW INST SUPP'!$B$9:$B$84,B15)</f>
        <v>0</v>
      </c>
    </row>
    <row r="16" spans="2:6" ht="16.5" customHeight="1" x14ac:dyDescent="0.35">
      <c r="B16" s="96" t="s">
        <v>129</v>
      </c>
      <c r="C16" s="41" t="s">
        <v>127</v>
      </c>
      <c r="D16" s="223">
        <f>SUMIFS('SW INST SUPP'!$F$9:$F$84,'SW INST SUPP'!$B$9:$B$84,B16)</f>
        <v>0</v>
      </c>
      <c r="E16" s="224">
        <f>SUMIFS('SW INST SUPP'!$G$9:$G$84,'SW INST SUPP'!$B$9:$B$84,B16)</f>
        <v>0</v>
      </c>
      <c r="F16" s="224">
        <f>SUMIFS('SW INST SUPP'!$H$9:$H$84,'SW INST SUPP'!$B$9:$B$84,B16)</f>
        <v>0</v>
      </c>
    </row>
    <row r="17" spans="2:10" ht="16.5" customHeight="1" x14ac:dyDescent="0.35">
      <c r="B17" s="96">
        <v>231</v>
      </c>
      <c r="C17" s="41" t="s">
        <v>68</v>
      </c>
      <c r="D17" s="223">
        <f>SUMIFS('SW INST SUPP'!$F$9:$F$84,'SW INST SUPP'!$B$9:$B$84,B17)</f>
        <v>0</v>
      </c>
      <c r="E17" s="224">
        <f>SUMIFS('SW INST SUPP'!$G$9:$G$84,'SW INST SUPP'!$B$9:$B$84,B17)</f>
        <v>0</v>
      </c>
      <c r="F17" s="224">
        <f>SUMIFS('SW INST SUPP'!$H$9:$H$84,'SW INST SUPP'!$B$9:$B$84,B17)</f>
        <v>0</v>
      </c>
    </row>
    <row r="18" spans="2:10" ht="16.5" customHeight="1" x14ac:dyDescent="0.35">
      <c r="B18" s="96">
        <v>233</v>
      </c>
      <c r="C18" s="41" t="s">
        <v>67</v>
      </c>
      <c r="D18" s="223">
        <f>SUMIFS('SW INST SUPP'!$F$9:$F$84,'SW INST SUPP'!$B$9:$B$84,B18)</f>
        <v>0</v>
      </c>
      <c r="E18" s="224">
        <f>SUMIFS('SW INST SUPP'!$G$9:$G$84,'SW INST SUPP'!$B$9:$B$84,B18)</f>
        <v>0</v>
      </c>
      <c r="F18" s="224">
        <f>SUMIFS('SW INST SUPP'!$H$9:$H$84,'SW INST SUPP'!$B$9:$B$84,B18)</f>
        <v>0</v>
      </c>
    </row>
    <row r="19" spans="2:10" ht="16.5" customHeight="1" x14ac:dyDescent="0.35">
      <c r="B19" s="96">
        <v>234</v>
      </c>
      <c r="C19" s="41" t="s">
        <v>69</v>
      </c>
      <c r="D19" s="223">
        <f>SUMIFS('SW INST SUPP'!$F$9:$F$84,'SW INST SUPP'!$B$9:$B$84,B19)</f>
        <v>0</v>
      </c>
      <c r="E19" s="224">
        <f>SUMIFS('SW INST SUPP'!$G$9:$G$84,'SW INST SUPP'!$B$9:$B$84,B19)</f>
        <v>0</v>
      </c>
      <c r="F19" s="224">
        <f>SUMIFS('SW INST SUPP'!$H$9:$H$84,'SW INST SUPP'!$B$9:$B$84,B19)</f>
        <v>0</v>
      </c>
    </row>
    <row r="20" spans="2:10" ht="16.5" customHeight="1" x14ac:dyDescent="0.35">
      <c r="B20" s="98">
        <v>235</v>
      </c>
      <c r="C20" s="41" t="s">
        <v>71</v>
      </c>
      <c r="D20" s="223">
        <f>SUMIFS('SW INST SUPP'!$F$9:$F$84,'SW INST SUPP'!$B$9:$B$84,B20)</f>
        <v>0</v>
      </c>
      <c r="E20" s="224">
        <f>SUMIFS('SW INST SUPP'!$G$9:$G$84,'SW INST SUPP'!$B$9:$B$84,B20)</f>
        <v>0</v>
      </c>
      <c r="F20" s="224">
        <f>SUMIFS('SW INST SUPP'!$H$9:$H$84,'SW INST SUPP'!$B$9:$B$84,B20)</f>
        <v>0</v>
      </c>
    </row>
    <row r="21" spans="2:10" ht="16.5" customHeight="1" x14ac:dyDescent="0.35">
      <c r="B21" s="96">
        <v>236</v>
      </c>
      <c r="C21" s="41" t="s">
        <v>72</v>
      </c>
      <c r="D21" s="223">
        <f>SUMIFS('SW INST SUPP'!$F$9:$F$84,'SW INST SUPP'!$B$9:$B$84,B21)</f>
        <v>0</v>
      </c>
      <c r="E21" s="224">
        <f>SUMIFS('SW INST SUPP'!$G$9:$G$84,'SW INST SUPP'!$B$9:$B$84,B21)</f>
        <v>0</v>
      </c>
      <c r="F21" s="224">
        <f>SUMIFS('SW INST SUPP'!$H$9:$H$84,'SW INST SUPP'!$B$9:$B$84,B21)</f>
        <v>0</v>
      </c>
    </row>
    <row r="22" spans="2:10" ht="16.5" customHeight="1" x14ac:dyDescent="0.35">
      <c r="B22" s="98">
        <v>237</v>
      </c>
      <c r="C22" s="41" t="s">
        <v>73</v>
      </c>
      <c r="D22" s="223">
        <f>SUMIFS('SW INST SUPP'!$F$9:$F$84,'SW INST SUPP'!$B$9:$B$84,B22)</f>
        <v>0</v>
      </c>
      <c r="E22" s="224">
        <f>SUMIFS('SW INST SUPP'!$G$9:$G$84,'SW INST SUPP'!$B$9:$B$84,B22)</f>
        <v>0</v>
      </c>
      <c r="F22" s="224">
        <f>SUMIFS('SW INST SUPP'!$H$9:$H$84,'SW INST SUPP'!$B$9:$B$84,B22)</f>
        <v>0</v>
      </c>
    </row>
    <row r="23" spans="2:10" ht="16.5" customHeight="1" x14ac:dyDescent="0.35">
      <c r="B23" s="96">
        <v>300</v>
      </c>
      <c r="C23" s="99" t="s">
        <v>6</v>
      </c>
      <c r="D23" s="223">
        <f>SUMIFS('SW GEN CATEGORY'!$G$9:$G$84,'SW GEN CATEGORY'!$B$9:$B$84,B23)</f>
        <v>0</v>
      </c>
      <c r="E23" s="224">
        <f>SUMIFS('SW GEN CATEGORY'!$H$9:$H$84,'SW GEN CATEGORY'!$B$9:$B$84,B23)</f>
        <v>0</v>
      </c>
      <c r="F23" s="224">
        <f>SUMIFS('SW GEN CATEGORY'!$I$9:$I$84,'SW GEN CATEGORY'!$B$9:$B$84,B23)</f>
        <v>0</v>
      </c>
      <c r="G23" s="149" t="s">
        <v>143</v>
      </c>
    </row>
    <row r="24" spans="2:10" ht="16.5" customHeight="1" x14ac:dyDescent="0.35">
      <c r="B24" s="98" t="s">
        <v>164</v>
      </c>
      <c r="C24" s="40" t="s">
        <v>28</v>
      </c>
      <c r="D24" s="223">
        <f>SUMIFS('SW INST SUPP'!$F$9:$F$84,'SW INST SUPP'!$B$9:$B$84,B24)</f>
        <v>0</v>
      </c>
      <c r="E24" s="224">
        <f>SUMIFS('SW INST SUPP'!$G$9:$G$84,'SW INST SUPP'!$B$9:$B$84,B24)</f>
        <v>0</v>
      </c>
      <c r="F24" s="224">
        <f>SUMIFS('SW INST SUPP'!$H$9:$H$84,'SW INST SUPP'!$B$9:$B$84,B24)</f>
        <v>0</v>
      </c>
    </row>
    <row r="25" spans="2:10" ht="16.5" customHeight="1" thickBot="1" x14ac:dyDescent="0.4">
      <c r="B25" s="100">
        <v>500</v>
      </c>
      <c r="C25" s="101" t="s">
        <v>29</v>
      </c>
      <c r="D25" s="225">
        <f>SUMIFS('SW GEN CATEGORY'!$G$9:$G$84,'SW GEN CATEGORY'!$B$9:$B$84,B25)</f>
        <v>0</v>
      </c>
      <c r="E25" s="226">
        <f>SUMIFS('SW GEN CATEGORY'!$H$9:$H$84,'SW GEN CATEGORY'!$B$9:$B$84,B25)</f>
        <v>0</v>
      </c>
      <c r="F25" s="226">
        <f>SUMIFS('SW GEN CATEGORY'!$I$9:$I$84,'SW GEN CATEGORY'!$B$9:$B$84,B25)</f>
        <v>0</v>
      </c>
      <c r="G25" s="149" t="s">
        <v>143</v>
      </c>
    </row>
    <row r="26" spans="2:10" ht="16.5" customHeight="1" thickBot="1" x14ac:dyDescent="0.4">
      <c r="B26" s="191"/>
      <c r="C26" s="156" t="s">
        <v>147</v>
      </c>
      <c r="D26" s="157">
        <f>SUM(D10:D25)</f>
        <v>0</v>
      </c>
      <c r="E26" s="158">
        <f>SUM(E10:E25)</f>
        <v>0</v>
      </c>
      <c r="F26" s="158">
        <f>SUM(F10:F25)</f>
        <v>0</v>
      </c>
    </row>
    <row r="27" spans="2:10" ht="16.5" customHeight="1" thickBot="1" x14ac:dyDescent="0.4">
      <c r="B27" s="394" t="s">
        <v>74</v>
      </c>
      <c r="C27" s="395"/>
      <c r="D27" s="395"/>
      <c r="E27" s="395"/>
      <c r="F27" s="396"/>
    </row>
    <row r="28" spans="2:10" ht="16.5" customHeight="1" x14ac:dyDescent="0.35">
      <c r="B28" s="97" t="s">
        <v>169</v>
      </c>
      <c r="C28" s="40" t="s">
        <v>68</v>
      </c>
      <c r="D28" s="227">
        <f>SUMIFS('SW INST SUPP'!$F$9:$F$84,'SW INST SUPP'!$B$9:$B$84,B28)</f>
        <v>0</v>
      </c>
      <c r="E28" s="228">
        <f>SUMIFS('SW INST SUPP'!$G$9:$G$84,'SW INST SUPP'!$B$9:$B$84,B28)</f>
        <v>0</v>
      </c>
      <c r="F28" s="205"/>
    </row>
    <row r="29" spans="2:10" ht="16.5" customHeight="1" x14ac:dyDescent="0.35">
      <c r="B29" s="96" t="s">
        <v>170</v>
      </c>
      <c r="C29" s="41" t="s">
        <v>67</v>
      </c>
      <c r="D29" s="227">
        <f>SUMIFS('SW INST SUPP'!$F$9:$F$84,'SW INST SUPP'!$B$9:$B$84,B29)</f>
        <v>0</v>
      </c>
      <c r="E29" s="228">
        <f>SUMIFS('SW INST SUPP'!$G$9:$G$84,'SW INST SUPP'!$B$9:$B$84,B29)</f>
        <v>0</v>
      </c>
      <c r="F29" s="205"/>
      <c r="J29" s="79"/>
    </row>
    <row r="30" spans="2:10" ht="16.5" customHeight="1" x14ac:dyDescent="0.35">
      <c r="B30" s="96" t="s">
        <v>171</v>
      </c>
      <c r="C30" s="41" t="s">
        <v>69</v>
      </c>
      <c r="D30" s="227">
        <f>SUMIFS('SW INST SUPP'!$F$9:$F$84,'SW INST SUPP'!$B$9:$B$84,B30)</f>
        <v>0</v>
      </c>
      <c r="E30" s="228">
        <f>SUMIFS('SW INST SUPP'!$G$9:$G$84,'SW INST SUPP'!$B$9:$B$84,B30)</f>
        <v>0</v>
      </c>
      <c r="F30" s="205"/>
    </row>
    <row r="31" spans="2:10" ht="16.5" customHeight="1" x14ac:dyDescent="0.35">
      <c r="B31" s="96" t="s">
        <v>172</v>
      </c>
      <c r="C31" s="41" t="s">
        <v>71</v>
      </c>
      <c r="D31" s="227">
        <f>SUMIFS('SW INST SUPP'!$F$9:$F$84,'SW INST SUPP'!$B$9:$B$84,B31)</f>
        <v>0</v>
      </c>
      <c r="E31" s="228">
        <f>SUMIFS('SW INST SUPP'!$G$9:$G$84,'SW INST SUPP'!$B$9:$B$84,B31)</f>
        <v>0</v>
      </c>
      <c r="F31" s="205"/>
    </row>
    <row r="32" spans="2:10" ht="16.5" customHeight="1" x14ac:dyDescent="0.35">
      <c r="B32" s="96" t="s">
        <v>173</v>
      </c>
      <c r="C32" s="41" t="s">
        <v>72</v>
      </c>
      <c r="D32" s="227">
        <f>SUMIFS('SW INST SUPP'!$F$9:$F$84,'SW INST SUPP'!$B$9:$B$84,B32)</f>
        <v>0</v>
      </c>
      <c r="E32" s="228">
        <f>SUMIFS('SW INST SUPP'!$G$9:$G$84,'SW INST SUPP'!$B$9:$B$84,B32)</f>
        <v>0</v>
      </c>
      <c r="F32" s="205"/>
    </row>
    <row r="33" spans="2:8" ht="16.5" customHeight="1" x14ac:dyDescent="0.35">
      <c r="B33" s="96" t="s">
        <v>174</v>
      </c>
      <c r="C33" s="41" t="s">
        <v>73</v>
      </c>
      <c r="D33" s="227">
        <f>SUMIFS('SW INST SUPP'!$F$9:$F$84,'SW INST SUPP'!$B$9:$B$84,B33)</f>
        <v>0</v>
      </c>
      <c r="E33" s="228">
        <f>SUMIFS('SW INST SUPP'!$G$9:$G$84,'SW INST SUPP'!$B$9:$B$84,B33)</f>
        <v>0</v>
      </c>
      <c r="F33" s="205"/>
    </row>
    <row r="34" spans="2:8" ht="16.5" customHeight="1" x14ac:dyDescent="0.35">
      <c r="B34" s="96" t="s">
        <v>163</v>
      </c>
      <c r="C34" s="41" t="s">
        <v>6</v>
      </c>
      <c r="D34" s="227">
        <f>SUMIFS('SW GEN CATEGORY'!$G$9:$G$84,'SW GEN CATEGORY'!$B$9:$B$84,B34)</f>
        <v>0</v>
      </c>
      <c r="E34" s="228">
        <f>SUMIFS('SW GEN CATEGORY'!$H$9:$H$84,'SW GEN CATEGORY'!$B$9:$B$84,B34)</f>
        <v>0</v>
      </c>
      <c r="F34" s="205"/>
      <c r="H34" s="149" t="s">
        <v>143</v>
      </c>
    </row>
    <row r="35" spans="2:8" ht="16.5" customHeight="1" thickBot="1" x14ac:dyDescent="0.4">
      <c r="B35" s="39"/>
      <c r="C35" s="41" t="s">
        <v>3</v>
      </c>
      <c r="D35" s="205"/>
      <c r="E35" s="229"/>
      <c r="F35" s="205"/>
    </row>
    <row r="36" spans="2:8" ht="16.5" customHeight="1" x14ac:dyDescent="0.35">
      <c r="B36" s="39"/>
      <c r="C36" s="42" t="s">
        <v>75</v>
      </c>
      <c r="D36" s="390"/>
      <c r="E36" s="392">
        <f>SUM(F48:F50)</f>
        <v>0</v>
      </c>
      <c r="F36" s="373"/>
    </row>
    <row r="37" spans="2:8" ht="16.5" customHeight="1" thickBot="1" x14ac:dyDescent="0.4">
      <c r="B37" s="39"/>
      <c r="C37" s="101" t="s">
        <v>58</v>
      </c>
      <c r="D37" s="391"/>
      <c r="E37" s="393"/>
      <c r="F37" s="374"/>
    </row>
    <row r="38" spans="2:8" ht="16.5" customHeight="1" thickBot="1" x14ac:dyDescent="0.4">
      <c r="B38" s="191"/>
      <c r="C38" s="159" t="s">
        <v>148</v>
      </c>
      <c r="D38" s="160">
        <f>SUM(D28:D34)</f>
        <v>0</v>
      </c>
      <c r="E38" s="161">
        <f>SUM(E28:E37)</f>
        <v>0</v>
      </c>
      <c r="F38" s="190"/>
    </row>
    <row r="39" spans="2:8" ht="16.5" customHeight="1" thickBot="1" x14ac:dyDescent="0.4">
      <c r="B39" s="397" t="s">
        <v>4</v>
      </c>
      <c r="C39" s="398"/>
      <c r="D39" s="207"/>
      <c r="E39" s="230"/>
      <c r="F39" s="207"/>
    </row>
    <row r="40" spans="2:8" ht="16.5" customHeight="1" thickBot="1" x14ac:dyDescent="0.4">
      <c r="B40" s="399" t="s">
        <v>186</v>
      </c>
      <c r="C40" s="400"/>
      <c r="D40" s="207"/>
      <c r="E40" s="230"/>
      <c r="F40" s="207"/>
    </row>
    <row r="41" spans="2:8" ht="16.5" customHeight="1" thickBot="1" x14ac:dyDescent="0.4">
      <c r="B41" s="192"/>
      <c r="C41" s="162" t="s">
        <v>7</v>
      </c>
      <c r="D41" s="164">
        <f>D26+D38</f>
        <v>0</v>
      </c>
      <c r="E41" s="163">
        <f>SUM(E26+E38+E39+E40)</f>
        <v>0</v>
      </c>
      <c r="F41" s="163">
        <f>F26</f>
        <v>0</v>
      </c>
    </row>
    <row r="42" spans="2:8" ht="16.5" customHeight="1" thickBot="1" x14ac:dyDescent="0.4">
      <c r="B42" s="193"/>
      <c r="C42" s="165" t="s">
        <v>152</v>
      </c>
      <c r="D42" s="166">
        <f>INST!D24+SUPP!D41</f>
        <v>0</v>
      </c>
      <c r="E42" s="163">
        <f>SUM(INST!E24+E41)</f>
        <v>0</v>
      </c>
      <c r="F42" s="163">
        <f>SUM(INST!F24+F41)</f>
        <v>0</v>
      </c>
    </row>
    <row r="43" spans="2:8" ht="9.65" customHeight="1" thickBot="1" x14ac:dyDescent="0.4"/>
    <row r="44" spans="2:8" ht="16" customHeight="1" thickBot="1" x14ac:dyDescent="0.4">
      <c r="B44" s="402" t="s">
        <v>153</v>
      </c>
      <c r="C44" s="403"/>
      <c r="D44" s="198"/>
      <c r="E44" s="199">
        <f>SUM(E42+F42)</f>
        <v>0</v>
      </c>
    </row>
    <row r="45" spans="2:8" ht="7" customHeight="1" x14ac:dyDescent="0.35">
      <c r="C45" s="124"/>
      <c r="D45" s="167"/>
      <c r="E45" s="168"/>
    </row>
    <row r="46" spans="2:8" ht="15.25" customHeight="1" x14ac:dyDescent="0.35">
      <c r="C46" s="121" t="s">
        <v>76</v>
      </c>
      <c r="D46" s="124"/>
      <c r="E46" s="43"/>
      <c r="F46" s="125" t="s">
        <v>61</v>
      </c>
    </row>
    <row r="47" spans="2:8" ht="15.25" customHeight="1" x14ac:dyDescent="0.35">
      <c r="C47" s="121" t="s">
        <v>77</v>
      </c>
      <c r="D47" s="124"/>
    </row>
    <row r="48" spans="2:8" ht="16" customHeight="1" x14ac:dyDescent="0.35">
      <c r="C48" s="383"/>
      <c r="D48" s="383"/>
      <c r="E48" s="112"/>
      <c r="F48" s="231"/>
    </row>
    <row r="49" spans="2:6" ht="16" customHeight="1" x14ac:dyDescent="0.35">
      <c r="C49" s="384"/>
      <c r="D49" s="384"/>
      <c r="E49" s="112"/>
      <c r="F49" s="231"/>
    </row>
    <row r="50" spans="2:6" x14ac:dyDescent="0.35">
      <c r="C50" s="384"/>
      <c r="D50" s="384"/>
      <c r="F50" s="231"/>
    </row>
    <row r="51" spans="2:6" ht="10.5" customHeight="1" x14ac:dyDescent="0.35"/>
    <row r="52" spans="2:6" x14ac:dyDescent="0.35">
      <c r="B52" s="385" t="s">
        <v>159</v>
      </c>
      <c r="C52" s="385"/>
      <c r="D52" s="385"/>
      <c r="E52" s="385"/>
      <c r="F52" s="385"/>
    </row>
  </sheetData>
  <sheetProtection algorithmName="SHA-512" hashValue="EyYwDYRuXI+qxD5okLcM2rRGVIqJFMiZiK0UbzoY/3ixy69BltD7PU31kUvxYwQQNjNh4BAri9Y/IZxhOvxukw==" saltValue="xEeJZ34vm5JPQnKlZEgSxg==" spinCount="100000" sheet="1" selectLockedCells="1"/>
  <mergeCells count="14">
    <mergeCell ref="C48:D48"/>
    <mergeCell ref="C49:D49"/>
    <mergeCell ref="C50:D50"/>
    <mergeCell ref="B52:F52"/>
    <mergeCell ref="B1:F4"/>
    <mergeCell ref="C8:F8"/>
    <mergeCell ref="D36:D37"/>
    <mergeCell ref="E36:E37"/>
    <mergeCell ref="F36:F37"/>
    <mergeCell ref="B27:F27"/>
    <mergeCell ref="B39:C39"/>
    <mergeCell ref="B40:C40"/>
    <mergeCell ref="D6:F6"/>
    <mergeCell ref="B44:C44"/>
  </mergeCells>
  <phoneticPr fontId="2" type="noConversion"/>
  <printOptions horizontalCentered="1"/>
  <pageMargins left="0.25" right="0.25" top="0.75" bottom="0.75" header="0.05" footer="0.0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G56"/>
  <sheetViews>
    <sheetView showGridLines="0" zoomScale="80" zoomScaleNormal="80" zoomScalePageLayoutView="80" workbookViewId="0">
      <selection activeCell="E12" sqref="E12"/>
    </sheetView>
  </sheetViews>
  <sheetFormatPr defaultColWidth="11.7265625" defaultRowHeight="15.5" x14ac:dyDescent="0.35"/>
  <cols>
    <col min="1" max="1" width="3.54296875" style="44" customWidth="1"/>
    <col min="2" max="2" width="6.453125" style="44" customWidth="1"/>
    <col min="3" max="3" width="45.7265625" style="44" customWidth="1"/>
    <col min="4" max="4" width="11.7265625" style="44"/>
    <col min="5" max="5" width="21.26953125" style="44" customWidth="1"/>
    <col min="6" max="6" width="19.7265625" style="44" bestFit="1" customWidth="1"/>
    <col min="7" max="16384" width="11.7265625" style="44"/>
  </cols>
  <sheetData>
    <row r="1" spans="2:6" ht="21" customHeight="1" x14ac:dyDescent="0.35">
      <c r="B1" s="418" t="s">
        <v>138</v>
      </c>
      <c r="C1" s="419"/>
      <c r="D1" s="419"/>
      <c r="E1" s="419"/>
      <c r="F1" s="419"/>
    </row>
    <row r="2" spans="2:6" ht="10" customHeight="1" x14ac:dyDescent="0.35">
      <c r="B2" s="419"/>
      <c r="C2" s="419"/>
      <c r="D2" s="419"/>
      <c r="E2" s="419"/>
      <c r="F2" s="419"/>
    </row>
    <row r="3" spans="2:6" ht="21" hidden="1" customHeight="1" x14ac:dyDescent="0.35">
      <c r="B3" s="419"/>
      <c r="C3" s="419"/>
      <c r="D3" s="419"/>
      <c r="E3" s="419"/>
      <c r="F3" s="419"/>
    </row>
    <row r="4" spans="2:6" ht="4" customHeight="1" x14ac:dyDescent="0.35">
      <c r="B4" s="419"/>
      <c r="C4" s="419"/>
      <c r="D4" s="419"/>
      <c r="E4" s="419"/>
      <c r="F4" s="419"/>
    </row>
    <row r="5" spans="2:6" ht="5.5" customHeight="1" x14ac:dyDescent="0.35"/>
    <row r="6" spans="2:6" ht="15" customHeight="1" x14ac:dyDescent="0.45">
      <c r="B6" s="81"/>
      <c r="C6" s="140" t="s">
        <v>46</v>
      </c>
      <c r="D6" s="441">
        <f>'PROG ID'!G8</f>
        <v>0</v>
      </c>
      <c r="E6" s="441"/>
      <c r="F6" s="441"/>
    </row>
    <row r="7" spans="2:6" ht="5.5" customHeight="1" thickBot="1" x14ac:dyDescent="0.4">
      <c r="B7" s="182"/>
    </row>
    <row r="8" spans="2:6" ht="32.15" customHeight="1" thickBot="1" x14ac:dyDescent="0.4">
      <c r="B8" s="181" t="s">
        <v>81</v>
      </c>
      <c r="C8" s="180" t="s">
        <v>104</v>
      </c>
      <c r="D8" s="183" t="s">
        <v>1</v>
      </c>
      <c r="E8" s="113" t="s">
        <v>177</v>
      </c>
      <c r="F8" s="183" t="s">
        <v>98</v>
      </c>
    </row>
    <row r="9" spans="2:6" ht="16" thickBot="1" x14ac:dyDescent="0.4">
      <c r="B9" s="435" t="s">
        <v>8</v>
      </c>
      <c r="C9" s="436"/>
      <c r="D9" s="436"/>
      <c r="E9" s="436"/>
      <c r="F9" s="437"/>
    </row>
    <row r="10" spans="2:6" ht="18" customHeight="1" x14ac:dyDescent="0.35">
      <c r="B10" s="143"/>
      <c r="C10" s="129" t="s">
        <v>99</v>
      </c>
      <c r="D10" s="337">
        <f>SUMIFS('SW REG ED OTHER'!F9:F84,'SW REG ED OTHER'!B9:B84,322)+SUMIFS('SW REG ED OTHER'!F9:F84,'SW REG ED OTHER'!B9:B84,323)+SUMIFS('SW REG ED OTHER'!F9:F84,'SW REG ED OTHER'!B9:B84,329)+SUMIFS('SW REG ED OTHER'!F9:F84,'SW REG ED OTHER'!B9:B84,344)+SUMIFS('SW REG ED OTHER'!F9:F84,'SW REG ED OTHER'!B9:B84,380)+SUMIFS('SW REG ED OTHER'!F9:F84,'SW REG ED OTHER'!B9:B84,381)+SUMIFS('SW REG ED OTHER'!F9:F84,'SW REG ED OTHER'!B9:B84,382)+SUMIFS('SW REG ED OTHER'!F9:F84,'SW REG ED OTHER'!B9:B84,502)+SUMIFS('SW REG ED OTHER'!F9:F84,'SW REG ED OTHER'!B9:B84,"506B")+SUMIFS('SW REG ED OTHER'!F9:F84,'SW REG ED OTHER'!B9:B84,509)+SUMIFS('SW REG ED OTHER'!F9:F84,'SW REG ED OTHER'!B9:B84,515)</f>
        <v>0</v>
      </c>
      <c r="E10" s="232">
        <f>SUMIFS('SW REG ED OTHER'!G9:G84,'SW REG ED OTHER'!B9:B84,322)+SUMIFS('SW REG ED OTHER'!G9:G84,'SW REG ED OTHER'!B9:B84,323)+SUMIFS('SW REG ED OTHER'!G9:G84,'SW REG ED OTHER'!B9:B84,329)+SUMIFS('SW REG ED OTHER'!G9:G84,'SW REG ED OTHER'!B9:B84,344)+SUMIFS('SW REG ED OTHER'!G9:G84,'SW REG ED OTHER'!B9:B84,380)+SUMIFS('SW REG ED OTHER'!G9:G84,'SW REG ED OTHER'!B9:B84,381)+SUMIFS('SW REG ED OTHER'!G9:G84,'SW REG ED OTHER'!B9:B84,382)+SUMIFS('SW REG ED OTHER'!G9:G84,'SW REG ED OTHER'!B9:B84,502)+SUMIFS('SW REG ED OTHER'!G9:G84,'SW REG ED OTHER'!B9:B84,"506B")+SUMIFS('SW REG ED OTHER'!G9:G84,'SW REG ED OTHER'!B9:B84,509)+SUMIFS('SW REG ED OTHER'!G9:G84,'SW REG ED OTHER'!B9:B84,515)</f>
        <v>0</v>
      </c>
      <c r="F10" s="233">
        <f>SUMIFS('SW REG ED OTHER'!H9:H84,'SW REG ED OTHER'!B9:B84,322)+SUMIFS('SW REG ED OTHER'!H9:H84,'SW REG ED OTHER'!B9:B84,323)+SUMIFS('SW REG ED OTHER'!H9:H84,'SW REG ED OTHER'!B9:B84,329)+SUMIFS('SW REG ED OTHER'!H9:H84,'SW REG ED OTHER'!B9:B84,344)+SUMIFS('SW REG ED OTHER'!H9:H84,'SW REG ED OTHER'!B9:B84,380)+SUMIFS('SW REG ED OTHER'!H9:H84,'SW REG ED OTHER'!B9:B84,381)+SUMIFS('SW REG ED OTHER'!H9:H84,'SW REG ED OTHER'!B9:B84,382)+SUMIFS('SW REG ED OTHER'!H9:H84,'SW REG ED OTHER'!B9:B84,502)+SUMIFS('SW REG ED OTHER'!H9:H84,'SW REG ED OTHER'!B9:B84,"506B")+SUMIFS('SW REG ED OTHER'!H9:H84,'SW REG ED OTHER'!B9:B84,509)+SUMIFS('SW REG ED OTHER'!H9:H84,'SW REG ED OTHER'!B9:B84,515)</f>
        <v>0</v>
      </c>
    </row>
    <row r="11" spans="2:6" ht="18" customHeight="1" x14ac:dyDescent="0.35">
      <c r="B11" s="143"/>
      <c r="C11" s="129" t="s">
        <v>130</v>
      </c>
      <c r="D11" s="234"/>
      <c r="E11" s="235"/>
      <c r="F11" s="236"/>
    </row>
    <row r="12" spans="2:6" ht="18" customHeight="1" x14ac:dyDescent="0.35">
      <c r="B12" s="143"/>
      <c r="C12" s="129" t="s">
        <v>131</v>
      </c>
      <c r="D12" s="234"/>
      <c r="E12" s="237"/>
      <c r="F12" s="236"/>
    </row>
    <row r="13" spans="2:6" ht="18" customHeight="1" x14ac:dyDescent="0.35">
      <c r="B13" s="143"/>
      <c r="C13" s="129" t="s">
        <v>132</v>
      </c>
      <c r="D13" s="234"/>
      <c r="E13" s="237"/>
      <c r="F13" s="236"/>
    </row>
    <row r="14" spans="2:6" ht="18" customHeight="1" x14ac:dyDescent="0.35">
      <c r="B14" s="131"/>
      <c r="C14" s="142" t="s">
        <v>133</v>
      </c>
      <c r="D14" s="205"/>
      <c r="E14" s="237"/>
      <c r="F14" s="205"/>
    </row>
    <row r="15" spans="2:6" ht="18" customHeight="1" x14ac:dyDescent="0.35">
      <c r="B15" s="131"/>
      <c r="C15" s="142" t="s">
        <v>134</v>
      </c>
      <c r="D15" s="205"/>
      <c r="E15" s="237"/>
      <c r="F15" s="205"/>
    </row>
    <row r="16" spans="2:6" ht="18" customHeight="1" x14ac:dyDescent="0.35">
      <c r="B16" s="132"/>
      <c r="C16" s="129" t="s">
        <v>9</v>
      </c>
      <c r="D16" s="205"/>
      <c r="E16" s="237"/>
      <c r="F16" s="205"/>
    </row>
    <row r="17" spans="2:7" ht="18" customHeight="1" x14ac:dyDescent="0.35">
      <c r="B17" s="131"/>
      <c r="C17" s="130" t="s">
        <v>10</v>
      </c>
      <c r="D17" s="205"/>
      <c r="E17" s="238"/>
      <c r="F17" s="205"/>
    </row>
    <row r="18" spans="2:7" ht="13.5" customHeight="1" x14ac:dyDescent="0.35">
      <c r="B18" s="131"/>
      <c r="C18" s="431" t="s">
        <v>149</v>
      </c>
      <c r="D18" s="373"/>
      <c r="E18" s="433">
        <f>SUM(F52:F54)</f>
        <v>0</v>
      </c>
      <c r="F18" s="373"/>
    </row>
    <row r="19" spans="2:7" ht="18" customHeight="1" thickBot="1" x14ac:dyDescent="0.4">
      <c r="B19" s="133"/>
      <c r="C19" s="432"/>
      <c r="D19" s="422"/>
      <c r="E19" s="434"/>
      <c r="F19" s="422"/>
    </row>
    <row r="20" spans="2:7" ht="16" thickBot="1" x14ac:dyDescent="0.4">
      <c r="B20" s="45"/>
      <c r="C20" s="175" t="s">
        <v>154</v>
      </c>
      <c r="D20" s="338">
        <f>D10</f>
        <v>0</v>
      </c>
      <c r="E20" s="169">
        <f>SUM(E10:E18)</f>
        <v>0</v>
      </c>
      <c r="F20" s="170">
        <f>F10</f>
        <v>0</v>
      </c>
    </row>
    <row r="21" spans="2:7" ht="15" customHeight="1" x14ac:dyDescent="0.35">
      <c r="B21" s="438" t="s">
        <v>11</v>
      </c>
      <c r="C21" s="439"/>
      <c r="D21" s="439"/>
      <c r="E21" s="439"/>
      <c r="F21" s="440"/>
    </row>
    <row r="22" spans="2:7" ht="15" customHeight="1" thickBot="1" x14ac:dyDescent="0.4">
      <c r="B22" s="405" t="s">
        <v>12</v>
      </c>
      <c r="C22" s="406"/>
      <c r="D22" s="406"/>
      <c r="E22" s="406"/>
      <c r="F22" s="407"/>
    </row>
    <row r="23" spans="2:7" ht="18" customHeight="1" x14ac:dyDescent="0.35">
      <c r="B23" s="176"/>
      <c r="C23" s="177" t="s">
        <v>13</v>
      </c>
      <c r="D23" s="210"/>
      <c r="E23" s="239"/>
      <c r="F23" s="210"/>
    </row>
    <row r="24" spans="2:7" ht="18" customHeight="1" x14ac:dyDescent="0.35">
      <c r="B24" s="45"/>
      <c r="C24" s="126" t="s">
        <v>79</v>
      </c>
      <c r="D24" s="205"/>
      <c r="E24" s="240"/>
      <c r="F24" s="205"/>
    </row>
    <row r="25" spans="2:7" ht="18" customHeight="1" x14ac:dyDescent="0.35">
      <c r="B25" s="45"/>
      <c r="C25" s="126" t="s">
        <v>14</v>
      </c>
      <c r="D25" s="205"/>
      <c r="E25" s="240"/>
      <c r="F25" s="205"/>
    </row>
    <row r="26" spans="2:7" ht="18" customHeight="1" x14ac:dyDescent="0.35">
      <c r="B26" s="103"/>
      <c r="C26" s="126" t="s">
        <v>80</v>
      </c>
      <c r="D26" s="205"/>
      <c r="E26" s="240"/>
      <c r="F26" s="205"/>
    </row>
    <row r="27" spans="2:7" ht="18" customHeight="1" x14ac:dyDescent="0.35">
      <c r="B27" s="105">
        <v>608</v>
      </c>
      <c r="C27" s="126" t="s">
        <v>100</v>
      </c>
      <c r="D27" s="339">
        <f>SUMIFS('SW REG ED OTHER'!$F$9:$F$84,'SW REG ED OTHER'!$B$9:$B$84,B27)</f>
        <v>0</v>
      </c>
      <c r="E27" s="150">
        <f>SUMIFS('SW REG ED OTHER'!$G$9:$G$84,'SW REG ED OTHER'!$B$9:$B$84,B27)</f>
        <v>0</v>
      </c>
      <c r="F27" s="150">
        <f>SUMIFS('SW REG ED OTHER'!$H$9:$H$84,'SW REG ED OTHER'!$B$9:$B$84,B27)</f>
        <v>0</v>
      </c>
    </row>
    <row r="28" spans="2:7" ht="18" customHeight="1" x14ac:dyDescent="0.35">
      <c r="B28" s="104">
        <v>612</v>
      </c>
      <c r="C28" s="126" t="s">
        <v>101</v>
      </c>
      <c r="D28" s="339">
        <f>SUMIFS('SW REG ED OTHER'!$F$9:$F$84,'SW REG ED OTHER'!$B$9:$B$84,B28)</f>
        <v>0</v>
      </c>
      <c r="E28" s="150">
        <f>SUMIFS('SW REG ED OTHER'!$G$9:$G$84,'SW REG ED OTHER'!$B$9:$B$84,B28)</f>
        <v>0</v>
      </c>
      <c r="F28" s="150">
        <f>SUMIFS('SW REG ED OTHER'!$H$9:$H$84,'SW REG ED OTHER'!$B$9:$B$84,B28)</f>
        <v>0</v>
      </c>
    </row>
    <row r="29" spans="2:7" ht="18" customHeight="1" x14ac:dyDescent="0.35">
      <c r="B29" s="45"/>
      <c r="C29" s="126" t="s">
        <v>102</v>
      </c>
      <c r="D29" s="205"/>
      <c r="E29" s="240"/>
      <c r="F29" s="205"/>
    </row>
    <row r="30" spans="2:7" ht="18" customHeight="1" x14ac:dyDescent="0.35">
      <c r="B30" s="47"/>
      <c r="C30" s="126" t="s">
        <v>103</v>
      </c>
      <c r="D30" s="205"/>
      <c r="E30" s="240"/>
      <c r="F30" s="205"/>
      <c r="G30" s="48"/>
    </row>
    <row r="31" spans="2:7" ht="18" customHeight="1" x14ac:dyDescent="0.35">
      <c r="B31" s="47"/>
      <c r="C31" s="135" t="s">
        <v>15</v>
      </c>
      <c r="D31" s="211"/>
      <c r="E31" s="241"/>
      <c r="F31" s="205"/>
      <c r="G31" s="48"/>
    </row>
    <row r="32" spans="2:7" ht="18" customHeight="1" x14ac:dyDescent="0.35">
      <c r="B32" s="47"/>
      <c r="C32" s="136" t="s">
        <v>110</v>
      </c>
      <c r="D32" s="212"/>
      <c r="E32" s="241"/>
      <c r="F32" s="205"/>
      <c r="G32" s="48"/>
    </row>
    <row r="33" spans="1:6" ht="18" customHeight="1" thickBot="1" x14ac:dyDescent="0.4">
      <c r="B33" s="155"/>
      <c r="C33" s="128" t="s">
        <v>111</v>
      </c>
      <c r="D33" s="209"/>
      <c r="E33" s="242"/>
      <c r="F33" s="205"/>
    </row>
    <row r="34" spans="1:6" ht="16" thickBot="1" x14ac:dyDescent="0.4">
      <c r="B34" s="194"/>
      <c r="C34" s="174" t="s">
        <v>155</v>
      </c>
      <c r="D34" s="178">
        <f>D27+D28</f>
        <v>0</v>
      </c>
      <c r="E34" s="179">
        <f>SUM(E23:E33)</f>
        <v>0</v>
      </c>
      <c r="F34" s="173">
        <f>SUM(F27:F28)</f>
        <v>0</v>
      </c>
    </row>
    <row r="35" spans="1:6" ht="15" customHeight="1" thickBot="1" x14ac:dyDescent="0.4">
      <c r="B35" s="408" t="s">
        <v>16</v>
      </c>
      <c r="C35" s="409"/>
      <c r="D35" s="409"/>
      <c r="E35" s="409"/>
      <c r="F35" s="410"/>
    </row>
    <row r="36" spans="1:6" ht="18" customHeight="1" x14ac:dyDescent="0.35">
      <c r="B36" s="105">
        <v>201</v>
      </c>
      <c r="C36" s="126" t="s">
        <v>105</v>
      </c>
      <c r="D36" s="340">
        <f>SUMIFS('SW REG ED OTHER'!$F$9:$F$84,'SW REG ED OTHER'!$B$9:$B$84,B36)</f>
        <v>0</v>
      </c>
      <c r="E36" s="243">
        <f>SUMIFS('SW REG ED OTHER'!$G$9:$G$84,'SW REG ED OTHER'!$B$9:$B$84,B36)</f>
        <v>0</v>
      </c>
      <c r="F36" s="243">
        <f>SUMIFS('SW REG ED OTHER'!$H$9:$H$84,'SW REG ED OTHER'!$B$9:$B$84,B36)</f>
        <v>0</v>
      </c>
    </row>
    <row r="37" spans="1:6" ht="18" customHeight="1" x14ac:dyDescent="0.35">
      <c r="B37" s="104">
        <v>211</v>
      </c>
      <c r="C37" s="126" t="s">
        <v>106</v>
      </c>
      <c r="D37" s="341">
        <f>SUMIFS('SW REG ED OTHER'!$F$9:$F$84,'SW REG ED OTHER'!$B$9:$B$84,B37)</f>
        <v>0</v>
      </c>
      <c r="E37" s="243">
        <f>SUMIFS('SW REG ED OTHER'!$G$9:$G$84,'SW REG ED OTHER'!$B$9:$B$84,B37)</f>
        <v>0</v>
      </c>
      <c r="F37" s="244">
        <f>SUMIFS('SW REG ED OTHER'!$H$9:$H$84,'SW REG ED OTHER'!$B$9:$B$84,B37)</f>
        <v>0</v>
      </c>
    </row>
    <row r="38" spans="1:6" ht="18" customHeight="1" x14ac:dyDescent="0.35">
      <c r="B38" s="104">
        <v>409</v>
      </c>
      <c r="C38" s="126" t="s">
        <v>107</v>
      </c>
      <c r="D38" s="342">
        <f>SUMIFS('SW REG ED OTHER'!$F$9:$F$84,'SW REG ED OTHER'!$B$9:$B$84,B38)</f>
        <v>0</v>
      </c>
      <c r="E38" s="243">
        <f>SUMIFS('SW REG ED OTHER'!$G$9:$G$84,'SW REG ED OTHER'!$B$9:$B$84,B38)</f>
        <v>0</v>
      </c>
      <c r="F38" s="244">
        <f>SUMIFS('SW REG ED OTHER'!$H$9:$H$84,'SW REG ED OTHER'!$B$9:$B$84,B38)</f>
        <v>0</v>
      </c>
    </row>
    <row r="39" spans="1:6" ht="18" customHeight="1" x14ac:dyDescent="0.35">
      <c r="B39" s="105">
        <v>204</v>
      </c>
      <c r="C39" s="126" t="s">
        <v>108</v>
      </c>
      <c r="D39" s="337">
        <f>SUMIFS('SW REG ED OTHER'!$F$9:$F$84,'SW REG ED OTHER'!$B$9:$B$84,B39)</f>
        <v>0</v>
      </c>
      <c r="E39" s="243">
        <f>SUMIFS('SW REG ED OTHER'!$G$9:$G$84,'SW REG ED OTHER'!$B$9:$B$84,B39)</f>
        <v>0</v>
      </c>
      <c r="F39" s="244">
        <f>SUMIFS('SW REG ED OTHER'!$H$9:$H$84,'SW REG ED OTHER'!$B$9:$B$84,B39)</f>
        <v>0</v>
      </c>
    </row>
    <row r="40" spans="1:6" ht="18" customHeight="1" x14ac:dyDescent="0.35">
      <c r="B40" s="46"/>
      <c r="C40" s="126" t="s">
        <v>33</v>
      </c>
      <c r="D40" s="205"/>
      <c r="E40" s="240"/>
      <c r="F40" s="205"/>
    </row>
    <row r="41" spans="1:6" ht="18" customHeight="1" x14ac:dyDescent="0.35">
      <c r="B41" s="46"/>
      <c r="C41" s="127" t="s">
        <v>47</v>
      </c>
      <c r="D41" s="205"/>
      <c r="E41" s="241"/>
      <c r="F41" s="205"/>
    </row>
    <row r="42" spans="1:6" ht="18" customHeight="1" x14ac:dyDescent="0.35">
      <c r="B42" s="46"/>
      <c r="C42" s="134" t="s">
        <v>109</v>
      </c>
      <c r="D42" s="205"/>
      <c r="E42" s="241"/>
      <c r="F42" s="205"/>
    </row>
    <row r="43" spans="1:6" ht="18" customHeight="1" thickBot="1" x14ac:dyDescent="0.4">
      <c r="B43" s="155"/>
      <c r="C43" s="128" t="s">
        <v>48</v>
      </c>
      <c r="D43" s="209"/>
      <c r="E43" s="242"/>
      <c r="F43" s="208"/>
    </row>
    <row r="44" spans="1:6" ht="19" thickBot="1" x14ac:dyDescent="0.5">
      <c r="A44" s="49"/>
      <c r="B44" s="194"/>
      <c r="C44" s="171" t="s">
        <v>156</v>
      </c>
      <c r="D44" s="343">
        <f>SUM(D36:D39)</f>
        <v>0</v>
      </c>
      <c r="E44" s="172">
        <f>SUM(E36:E43)</f>
        <v>0</v>
      </c>
      <c r="F44" s="173">
        <f>SUM(F36:F39)</f>
        <v>0</v>
      </c>
    </row>
    <row r="45" spans="1:6" ht="15.65" customHeight="1" x14ac:dyDescent="0.45">
      <c r="A45" s="49"/>
      <c r="B45" s="45"/>
      <c r="C45" s="429" t="s">
        <v>157</v>
      </c>
      <c r="D45" s="427">
        <f>D20+D34+D44</f>
        <v>0</v>
      </c>
      <c r="E45" s="423">
        <f>E20+E34+E44</f>
        <v>0</v>
      </c>
      <c r="F45" s="425">
        <f>F20+F34+F44</f>
        <v>0</v>
      </c>
    </row>
    <row r="46" spans="1:6" ht="18" customHeight="1" thickBot="1" x14ac:dyDescent="0.5">
      <c r="A46" s="49"/>
      <c r="B46" s="194"/>
      <c r="C46" s="430"/>
      <c r="D46" s="428"/>
      <c r="E46" s="424"/>
      <c r="F46" s="426"/>
    </row>
    <row r="47" spans="1:6" ht="9.65" customHeight="1" thickBot="1" x14ac:dyDescent="0.5">
      <c r="A47" s="49"/>
      <c r="B47" s="420"/>
      <c r="C47" s="421"/>
      <c r="D47" s="421"/>
      <c r="E47" s="421"/>
      <c r="F47" s="49"/>
    </row>
    <row r="48" spans="1:6" ht="19" customHeight="1" thickBot="1" x14ac:dyDescent="0.5">
      <c r="A48" s="49"/>
      <c r="B48" s="416" t="s">
        <v>158</v>
      </c>
      <c r="C48" s="417"/>
      <c r="D48" s="417"/>
      <c r="E48" s="197">
        <f>SUM(E45+F45)</f>
        <v>0</v>
      </c>
      <c r="F48" s="49"/>
    </row>
    <row r="49" spans="1:6" ht="8.15" customHeight="1" x14ac:dyDescent="0.45">
      <c r="A49" s="49"/>
      <c r="F49" s="49"/>
    </row>
    <row r="50" spans="1:6" ht="16" customHeight="1" x14ac:dyDescent="0.45">
      <c r="A50" s="49"/>
      <c r="C50" s="414" t="s">
        <v>144</v>
      </c>
      <c r="D50" s="43"/>
      <c r="E50" s="43"/>
      <c r="F50" s="404" t="s">
        <v>61</v>
      </c>
    </row>
    <row r="51" spans="1:6" ht="18.5" x14ac:dyDescent="0.45">
      <c r="A51" s="49"/>
      <c r="C51" s="415"/>
      <c r="F51" s="404"/>
    </row>
    <row r="52" spans="1:6" x14ac:dyDescent="0.35">
      <c r="B52" s="36"/>
      <c r="C52" s="412"/>
      <c r="D52" s="412"/>
      <c r="E52" s="36"/>
      <c r="F52" s="231"/>
    </row>
    <row r="53" spans="1:6" x14ac:dyDescent="0.35">
      <c r="B53" s="36"/>
      <c r="C53" s="413"/>
      <c r="D53" s="413"/>
      <c r="E53" s="36"/>
      <c r="F53" s="231"/>
    </row>
    <row r="54" spans="1:6" x14ac:dyDescent="0.35">
      <c r="B54" s="36"/>
      <c r="C54" s="413"/>
      <c r="D54" s="413"/>
      <c r="E54" s="36"/>
      <c r="F54" s="231"/>
    </row>
    <row r="55" spans="1:6" ht="8.15" customHeight="1" x14ac:dyDescent="0.35"/>
    <row r="56" spans="1:6" x14ac:dyDescent="0.35">
      <c r="B56" s="411" t="s">
        <v>159</v>
      </c>
      <c r="C56" s="411"/>
      <c r="D56" s="411"/>
      <c r="E56" s="411"/>
    </row>
  </sheetData>
  <sheetProtection algorithmName="SHA-512" hashValue="IBna6sT13TQcJo+qcUBpgXbi/SJPtS6dXFUDmSLZp7mFVHHtpq8e2qJ8jn1ZedkZtSBpmCpPwXcTV1MtNpeSGg==" saltValue="UAzDtQ9hp38qnbhH3WLJgQ==" spinCount="100000" sheet="1" selectLockedCells="1"/>
  <mergeCells count="22">
    <mergeCell ref="B1:F4"/>
    <mergeCell ref="B47:E47"/>
    <mergeCell ref="D18:D19"/>
    <mergeCell ref="F18:F19"/>
    <mergeCell ref="E45:E46"/>
    <mergeCell ref="F45:F46"/>
    <mergeCell ref="D45:D46"/>
    <mergeCell ref="C45:C46"/>
    <mergeCell ref="C18:C19"/>
    <mergeCell ref="E18:E19"/>
    <mergeCell ref="B9:F9"/>
    <mergeCell ref="B21:F21"/>
    <mergeCell ref="D6:F6"/>
    <mergeCell ref="F50:F51"/>
    <mergeCell ref="B22:F22"/>
    <mergeCell ref="B35:F35"/>
    <mergeCell ref="B56:E56"/>
    <mergeCell ref="C52:D52"/>
    <mergeCell ref="C53:D53"/>
    <mergeCell ref="C54:D54"/>
    <mergeCell ref="C50:C51"/>
    <mergeCell ref="B48:D48"/>
  </mergeCells>
  <phoneticPr fontId="2" type="noConversion"/>
  <printOptions horizontalCentered="1"/>
  <pageMargins left="0.25" right="0.25" top="0.75" bottom="0.75" header="0.05" footer="0.05"/>
  <pageSetup scale="77" orientation="portrait" r:id="rId1"/>
  <headerFooter alignWithMargins="0"/>
  <ignoredErrors>
    <ignoredError sqref="E44 E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>
    <pageSetUpPr fitToPage="1"/>
  </sheetPr>
  <dimension ref="B1:I46"/>
  <sheetViews>
    <sheetView showGridLines="0" zoomScale="80" zoomScaleNormal="80" zoomScalePageLayoutView="80" workbookViewId="0">
      <selection activeCell="E11" sqref="E11"/>
    </sheetView>
  </sheetViews>
  <sheetFormatPr defaultColWidth="11.7265625" defaultRowHeight="15.5" x14ac:dyDescent="0.35"/>
  <cols>
    <col min="1" max="1" width="2.81640625" style="50" customWidth="1"/>
    <col min="2" max="2" width="3.26953125" style="50" customWidth="1"/>
    <col min="3" max="3" width="49.7265625" style="50" customWidth="1"/>
    <col min="4" max="5" width="17.81640625" style="50" customWidth="1"/>
    <col min="6" max="6" width="2" style="50" customWidth="1"/>
    <col min="7" max="16384" width="11.7265625" style="50"/>
  </cols>
  <sheetData>
    <row r="1" spans="2:6" ht="21" customHeight="1" x14ac:dyDescent="0.35">
      <c r="B1" s="444" t="s">
        <v>17</v>
      </c>
      <c r="C1" s="445"/>
      <c r="D1" s="445"/>
      <c r="E1" s="445"/>
    </row>
    <row r="2" spans="2:6" ht="12" customHeight="1" x14ac:dyDescent="0.35">
      <c r="B2" s="445"/>
      <c r="C2" s="445"/>
      <c r="D2" s="445"/>
      <c r="E2" s="445"/>
    </row>
    <row r="3" spans="2:6" ht="10" customHeight="1" x14ac:dyDescent="0.35">
      <c r="B3" s="445"/>
      <c r="C3" s="445"/>
      <c r="D3" s="445"/>
      <c r="E3" s="445"/>
    </row>
    <row r="4" spans="2:6" ht="11.15" hidden="1" customHeight="1" x14ac:dyDescent="0.35">
      <c r="B4" s="445"/>
      <c r="C4" s="445"/>
      <c r="D4" s="445"/>
      <c r="E4" s="445"/>
    </row>
    <row r="5" spans="2:6" ht="10.5" hidden="1" customHeight="1" x14ac:dyDescent="0.35">
      <c r="B5" s="445"/>
      <c r="C5" s="445"/>
      <c r="D5" s="445"/>
      <c r="E5" s="445"/>
    </row>
    <row r="6" spans="2:6" ht="17.149999999999999" customHeight="1" x14ac:dyDescent="0.45">
      <c r="C6" s="51"/>
      <c r="D6" s="52"/>
      <c r="E6" s="52"/>
    </row>
    <row r="7" spans="2:6" ht="21" customHeight="1" x14ac:dyDescent="0.45">
      <c r="C7" s="86" t="s">
        <v>46</v>
      </c>
      <c r="D7" s="443">
        <f>'PROG ID'!G8</f>
        <v>0</v>
      </c>
      <c r="E7" s="370"/>
    </row>
    <row r="9" spans="2:6" ht="16" thickBot="1" x14ac:dyDescent="0.4"/>
    <row r="10" spans="2:6" ht="19" thickBot="1" x14ac:dyDescent="0.5">
      <c r="B10" s="53"/>
      <c r="C10" s="147" t="s">
        <v>18</v>
      </c>
      <c r="D10" s="54"/>
      <c r="E10" s="55" t="s">
        <v>113</v>
      </c>
      <c r="F10" s="56"/>
    </row>
    <row r="11" spans="2:6" ht="19" thickBot="1" x14ac:dyDescent="0.5">
      <c r="B11" s="449" t="s">
        <v>140</v>
      </c>
      <c r="C11" s="450"/>
      <c r="D11" s="451"/>
      <c r="E11" s="245"/>
      <c r="F11" s="56"/>
    </row>
    <row r="12" spans="2:6" ht="19" thickBot="1" x14ac:dyDescent="0.5">
      <c r="B12" s="446" t="s">
        <v>141</v>
      </c>
      <c r="C12" s="447"/>
      <c r="D12" s="448"/>
      <c r="E12" s="246"/>
      <c r="F12" s="56"/>
    </row>
    <row r="13" spans="2:6" ht="19" thickBot="1" x14ac:dyDescent="0.5">
      <c r="B13" s="446" t="s">
        <v>142</v>
      </c>
      <c r="C13" s="447"/>
      <c r="D13" s="448"/>
      <c r="E13" s="247">
        <f>SUM(E19:E21)</f>
        <v>0</v>
      </c>
      <c r="F13" s="56"/>
    </row>
    <row r="14" spans="2:6" ht="19" thickBot="1" x14ac:dyDescent="0.5">
      <c r="B14" s="58"/>
      <c r="C14" s="57" t="s">
        <v>19</v>
      </c>
      <c r="D14" s="139"/>
      <c r="E14" s="141">
        <f>SUM(E11:E13)</f>
        <v>0</v>
      </c>
      <c r="F14" s="56"/>
    </row>
    <row r="15" spans="2:6" ht="19" thickBot="1" x14ac:dyDescent="0.5">
      <c r="B15" s="106"/>
      <c r="C15" s="57" t="s">
        <v>84</v>
      </c>
      <c r="D15" s="139"/>
      <c r="E15" s="248">
        <f>SUM(E24:E26)</f>
        <v>0</v>
      </c>
      <c r="F15" s="56"/>
    </row>
    <row r="16" spans="2:6" ht="19" thickBot="1" x14ac:dyDescent="0.5">
      <c r="B16" s="58"/>
      <c r="C16" s="195" t="s">
        <v>82</v>
      </c>
      <c r="D16" s="196"/>
      <c r="E16" s="200">
        <f>SUM(E14:E15)</f>
        <v>0</v>
      </c>
      <c r="F16" s="56"/>
    </row>
    <row r="17" spans="3:9" ht="18.5" x14ac:dyDescent="0.45">
      <c r="D17" s="59"/>
      <c r="F17" s="56"/>
    </row>
    <row r="18" spans="3:9" ht="18.5" x14ac:dyDescent="0.45">
      <c r="C18" s="138" t="s">
        <v>83</v>
      </c>
      <c r="D18" s="59"/>
      <c r="E18" s="137" t="s">
        <v>112</v>
      </c>
      <c r="F18" s="56"/>
    </row>
    <row r="19" spans="3:9" ht="18.5" x14ac:dyDescent="0.45">
      <c r="C19" s="249"/>
      <c r="D19" s="59"/>
      <c r="E19" s="250"/>
      <c r="F19" s="56"/>
    </row>
    <row r="20" spans="3:9" ht="18.5" x14ac:dyDescent="0.45">
      <c r="C20" s="249"/>
      <c r="D20" s="59"/>
      <c r="E20" s="250"/>
      <c r="F20" s="56"/>
    </row>
    <row r="21" spans="3:9" ht="18.5" x14ac:dyDescent="0.45">
      <c r="C21" s="249"/>
      <c r="D21" s="59"/>
      <c r="E21" s="250"/>
      <c r="F21" s="56"/>
    </row>
    <row r="22" spans="3:9" ht="18.5" x14ac:dyDescent="0.45">
      <c r="D22" s="59"/>
      <c r="F22" s="56"/>
    </row>
    <row r="23" spans="3:9" ht="18.5" x14ac:dyDescent="0.45">
      <c r="C23" s="138" t="s">
        <v>85</v>
      </c>
      <c r="D23" s="59"/>
      <c r="E23" s="137" t="s">
        <v>112</v>
      </c>
      <c r="F23" s="56"/>
    </row>
    <row r="24" spans="3:9" ht="18.5" x14ac:dyDescent="0.45">
      <c r="C24" s="249"/>
      <c r="D24" s="59"/>
      <c r="E24" s="250"/>
      <c r="F24" s="56"/>
    </row>
    <row r="25" spans="3:9" ht="18.5" x14ac:dyDescent="0.45">
      <c r="C25" s="249"/>
      <c r="D25" s="59"/>
      <c r="E25" s="250"/>
      <c r="F25" s="56"/>
    </row>
    <row r="26" spans="3:9" ht="18.5" x14ac:dyDescent="0.45">
      <c r="C26" s="249"/>
      <c r="D26" s="59"/>
      <c r="E26" s="250"/>
      <c r="F26" s="56"/>
    </row>
    <row r="27" spans="3:9" ht="5.5" customHeight="1" x14ac:dyDescent="0.45">
      <c r="D27" s="59"/>
      <c r="F27" s="56"/>
    </row>
    <row r="28" spans="3:9" s="60" customFormat="1" ht="26.25" customHeight="1" x14ac:dyDescent="0.35">
      <c r="C28" s="442"/>
      <c r="D28" s="442"/>
      <c r="E28" s="442"/>
    </row>
    <row r="29" spans="3:9" x14ac:dyDescent="0.35">
      <c r="C29" s="61"/>
      <c r="I29" s="61"/>
    </row>
    <row r="30" spans="3:9" x14ac:dyDescent="0.35">
      <c r="C30" s="60"/>
      <c r="D30" s="60"/>
      <c r="E30" s="60"/>
    </row>
    <row r="44" ht="15.25" customHeight="1" x14ac:dyDescent="0.35"/>
    <row r="45" ht="15.25" customHeight="1" x14ac:dyDescent="0.35"/>
    <row r="46" ht="15.25" customHeight="1" x14ac:dyDescent="0.35"/>
  </sheetData>
  <sheetProtection algorithmName="SHA-512" hashValue="RgkeY5ZgX0JzTvCk+zJHq/z0pUhegnP7XfxukvTNONzW9jQ8o8Idb/tsKHbdxBbAcSuni20uPsvh4mm76HNW0A==" saltValue="r9CmeTfTliH/WXRhPTLTbA==" spinCount="100000" sheet="1" selectLockedCells="1"/>
  <mergeCells count="6">
    <mergeCell ref="C28:E28"/>
    <mergeCell ref="D7:E7"/>
    <mergeCell ref="B1:E5"/>
    <mergeCell ref="B12:D12"/>
    <mergeCell ref="B13:D13"/>
    <mergeCell ref="B11:D11"/>
  </mergeCells>
  <phoneticPr fontId="2" type="noConversion"/>
  <printOptions horizontalCentered="1"/>
  <pageMargins left="0.25" right="0.25" top="0.75" bottom="0.75" header="0.05" footer="0.0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B1:I45"/>
  <sheetViews>
    <sheetView showGridLines="0" zoomScale="80" zoomScaleNormal="80" workbookViewId="0">
      <selection activeCell="E25" sqref="E25:E26"/>
    </sheetView>
  </sheetViews>
  <sheetFormatPr defaultColWidth="11.7265625" defaultRowHeight="15.5" x14ac:dyDescent="0.35"/>
  <cols>
    <col min="1" max="1" width="3.1796875" style="62" customWidth="1"/>
    <col min="2" max="2" width="4.453125" style="62" customWidth="1"/>
    <col min="3" max="3" width="52.1796875" style="62" customWidth="1"/>
    <col min="4" max="4" width="17.81640625" style="62" customWidth="1"/>
    <col min="5" max="5" width="16.1796875" style="62" customWidth="1"/>
    <col min="6" max="6" width="3.26953125" style="62" customWidth="1"/>
    <col min="7" max="16384" width="11.7265625" style="62"/>
  </cols>
  <sheetData>
    <row r="1" spans="2:6" ht="21" customHeight="1" x14ac:dyDescent="0.35">
      <c r="B1" s="465" t="s">
        <v>137</v>
      </c>
      <c r="C1" s="466"/>
      <c r="D1" s="466"/>
      <c r="E1" s="466"/>
    </row>
    <row r="2" spans="2:6" ht="11.15" customHeight="1" x14ac:dyDescent="0.35">
      <c r="B2" s="466"/>
      <c r="C2" s="466"/>
      <c r="D2" s="466"/>
      <c r="E2" s="466"/>
    </row>
    <row r="3" spans="2:6" ht="21" hidden="1" customHeight="1" x14ac:dyDescent="0.35">
      <c r="B3" s="466"/>
      <c r="C3" s="466"/>
      <c r="D3" s="466"/>
      <c r="E3" s="466"/>
    </row>
    <row r="4" spans="2:6" ht="7.5" customHeight="1" x14ac:dyDescent="0.35">
      <c r="B4" s="466"/>
      <c r="C4" s="466"/>
      <c r="D4" s="466"/>
      <c r="E4" s="466"/>
    </row>
    <row r="5" spans="2:6" ht="9" customHeight="1" x14ac:dyDescent="0.35">
      <c r="B5" s="63"/>
    </row>
    <row r="6" spans="2:6" ht="21" customHeight="1" x14ac:dyDescent="0.45">
      <c r="B6" s="83"/>
      <c r="C6" s="87" t="s">
        <v>46</v>
      </c>
      <c r="D6" s="463">
        <f>'PROG ID'!G8</f>
        <v>0</v>
      </c>
      <c r="E6" s="464"/>
    </row>
    <row r="7" spans="2:6" ht="9" customHeight="1" thickBot="1" x14ac:dyDescent="0.4">
      <c r="B7" s="63"/>
    </row>
    <row r="8" spans="2:6" ht="18.5" x14ac:dyDescent="0.45">
      <c r="B8" s="64"/>
      <c r="C8" s="65" t="s">
        <v>114</v>
      </c>
      <c r="D8" s="66"/>
      <c r="E8" s="67"/>
      <c r="F8" s="68"/>
    </row>
    <row r="9" spans="2:6" ht="17.899999999999999" customHeight="1" x14ac:dyDescent="0.45">
      <c r="B9" s="69">
        <v>1</v>
      </c>
      <c r="C9" s="468" t="s">
        <v>86</v>
      </c>
      <c r="D9" s="469"/>
      <c r="E9" s="458">
        <f>SUPP!E44</f>
        <v>0</v>
      </c>
      <c r="F9" s="68"/>
    </row>
    <row r="10" spans="2:6" ht="17.899999999999999" customHeight="1" x14ac:dyDescent="0.45">
      <c r="B10" s="70"/>
      <c r="C10" s="470" t="s">
        <v>178</v>
      </c>
      <c r="D10" s="471"/>
      <c r="E10" s="467"/>
      <c r="F10" s="68"/>
    </row>
    <row r="11" spans="2:6" ht="17.899999999999999" customHeight="1" x14ac:dyDescent="0.45">
      <c r="B11" s="69">
        <v>2</v>
      </c>
      <c r="C11" s="468" t="s">
        <v>20</v>
      </c>
      <c r="D11" s="469"/>
      <c r="E11" s="458">
        <f>REVENUES!E14</f>
        <v>0</v>
      </c>
      <c r="F11" s="68"/>
    </row>
    <row r="12" spans="2:6" ht="17.899999999999999" customHeight="1" x14ac:dyDescent="0.45">
      <c r="B12" s="71"/>
      <c r="C12" s="470" t="s">
        <v>179</v>
      </c>
      <c r="D12" s="471"/>
      <c r="E12" s="467"/>
      <c r="F12" s="68"/>
    </row>
    <row r="13" spans="2:6" ht="17.899999999999999" customHeight="1" x14ac:dyDescent="0.45">
      <c r="B13" s="70">
        <v>3</v>
      </c>
      <c r="C13" s="468" t="s">
        <v>21</v>
      </c>
      <c r="D13" s="469"/>
      <c r="E13" s="458">
        <f>E9-E11</f>
        <v>0</v>
      </c>
      <c r="F13" s="68"/>
    </row>
    <row r="14" spans="2:6" ht="17.899999999999999" customHeight="1" x14ac:dyDescent="0.45">
      <c r="B14" s="71"/>
      <c r="C14" s="470" t="s">
        <v>22</v>
      </c>
      <c r="D14" s="471"/>
      <c r="E14" s="467"/>
      <c r="F14" s="68"/>
    </row>
    <row r="15" spans="2:6" ht="17.899999999999999" customHeight="1" x14ac:dyDescent="0.45">
      <c r="B15" s="70">
        <v>4</v>
      </c>
      <c r="C15" s="468" t="s">
        <v>34</v>
      </c>
      <c r="D15" s="469"/>
      <c r="E15" s="458">
        <f>'REG ED OTHER'!E48</f>
        <v>0</v>
      </c>
      <c r="F15" s="68"/>
    </row>
    <row r="16" spans="2:6" ht="17.899999999999999" customHeight="1" x14ac:dyDescent="0.45">
      <c r="B16" s="72"/>
      <c r="C16" s="477" t="s">
        <v>180</v>
      </c>
      <c r="D16" s="478"/>
      <c r="E16" s="459"/>
      <c r="F16" s="68"/>
    </row>
    <row r="17" spans="2:9" ht="17.899999999999999" customHeight="1" x14ac:dyDescent="0.45">
      <c r="B17" s="70">
        <v>5</v>
      </c>
      <c r="C17" s="479" t="s">
        <v>23</v>
      </c>
      <c r="D17" s="480"/>
      <c r="E17" s="460">
        <f>REVENUES!E15</f>
        <v>0</v>
      </c>
      <c r="F17" s="68"/>
    </row>
    <row r="18" spans="2:9" ht="17.899999999999999" customHeight="1" x14ac:dyDescent="0.45">
      <c r="B18" s="72"/>
      <c r="C18" s="481" t="s">
        <v>179</v>
      </c>
      <c r="D18" s="482"/>
      <c r="E18" s="459"/>
      <c r="F18" s="68"/>
    </row>
    <row r="19" spans="2:9" ht="17.899999999999999" customHeight="1" x14ac:dyDescent="0.45">
      <c r="B19" s="70">
        <v>6</v>
      </c>
      <c r="C19" s="479" t="s">
        <v>35</v>
      </c>
      <c r="D19" s="480"/>
      <c r="E19" s="460">
        <f>E15-E17</f>
        <v>0</v>
      </c>
      <c r="F19" s="68"/>
    </row>
    <row r="20" spans="2:9" ht="17.899999999999999" customHeight="1" x14ac:dyDescent="0.45">
      <c r="B20" s="72"/>
      <c r="C20" s="481" t="s">
        <v>160</v>
      </c>
      <c r="D20" s="482"/>
      <c r="E20" s="459"/>
      <c r="F20" s="68"/>
    </row>
    <row r="21" spans="2:9" ht="17.899999999999999" customHeight="1" x14ac:dyDescent="0.45">
      <c r="B21" s="70">
        <v>7</v>
      </c>
      <c r="C21" s="483" t="s">
        <v>37</v>
      </c>
      <c r="D21" s="484"/>
      <c r="E21" s="460">
        <f>E13+E19</f>
        <v>0</v>
      </c>
      <c r="F21" s="68"/>
    </row>
    <row r="22" spans="2:9" ht="17.899999999999999" customHeight="1" x14ac:dyDescent="0.45">
      <c r="B22" s="72"/>
      <c r="C22" s="477" t="s">
        <v>38</v>
      </c>
      <c r="D22" s="478"/>
      <c r="E22" s="459"/>
      <c r="F22" s="68"/>
    </row>
    <row r="23" spans="2:9" ht="17.899999999999999" customHeight="1" x14ac:dyDescent="0.45">
      <c r="B23" s="73">
        <v>8</v>
      </c>
      <c r="C23" s="485" t="s">
        <v>39</v>
      </c>
      <c r="D23" s="486"/>
      <c r="E23" s="461">
        <f>IF(E13=0,0,IF(E21=0,0,E13/E21))</f>
        <v>0</v>
      </c>
      <c r="F23" s="68"/>
    </row>
    <row r="24" spans="2:9" ht="17.899999999999999" customHeight="1" x14ac:dyDescent="0.45">
      <c r="B24" s="74"/>
      <c r="C24" s="487" t="s">
        <v>182</v>
      </c>
      <c r="D24" s="488"/>
      <c r="E24" s="462"/>
      <c r="F24" s="68"/>
    </row>
    <row r="25" spans="2:9" ht="17.899999999999999" customHeight="1" x14ac:dyDescent="0.45">
      <c r="B25" s="73">
        <v>9</v>
      </c>
      <c r="C25" s="489" t="s">
        <v>36</v>
      </c>
      <c r="D25" s="490"/>
      <c r="E25" s="452"/>
      <c r="F25" s="68"/>
    </row>
    <row r="26" spans="2:9" ht="17.899999999999999" customHeight="1" x14ac:dyDescent="0.45">
      <c r="B26" s="74"/>
      <c r="C26" s="487" t="s">
        <v>183</v>
      </c>
      <c r="D26" s="488"/>
      <c r="E26" s="453"/>
      <c r="F26" s="68"/>
    </row>
    <row r="27" spans="2:9" ht="17.899999999999999" customHeight="1" x14ac:dyDescent="0.45">
      <c r="B27" s="73">
        <v>10</v>
      </c>
      <c r="C27" s="491" t="s">
        <v>40</v>
      </c>
      <c r="D27" s="492"/>
      <c r="E27" s="454">
        <f>E23*E25</f>
        <v>0</v>
      </c>
      <c r="F27" s="68"/>
    </row>
    <row r="28" spans="2:9" ht="17.899999999999999" customHeight="1" x14ac:dyDescent="0.45">
      <c r="B28" s="74"/>
      <c r="C28" s="487" t="s">
        <v>161</v>
      </c>
      <c r="D28" s="488"/>
      <c r="E28" s="455"/>
      <c r="F28" s="68"/>
    </row>
    <row r="29" spans="2:9" ht="17.899999999999999" customHeight="1" x14ac:dyDescent="0.45">
      <c r="B29" s="70">
        <v>11</v>
      </c>
      <c r="C29" s="479" t="s">
        <v>49</v>
      </c>
      <c r="D29" s="480"/>
      <c r="E29" s="456">
        <f>'PROG ID'!I28</f>
        <v>0</v>
      </c>
      <c r="F29" s="68"/>
      <c r="I29" s="80"/>
    </row>
    <row r="30" spans="2:9" ht="17.899999999999999" customHeight="1" x14ac:dyDescent="0.45">
      <c r="B30" s="71"/>
      <c r="C30" s="470" t="s">
        <v>181</v>
      </c>
      <c r="D30" s="471"/>
      <c r="E30" s="457"/>
      <c r="F30" s="68"/>
    </row>
    <row r="31" spans="2:9" ht="17.899999999999999" customHeight="1" x14ac:dyDescent="0.45">
      <c r="B31" s="70">
        <v>12</v>
      </c>
      <c r="C31" s="468" t="s">
        <v>41</v>
      </c>
      <c r="D31" s="469"/>
      <c r="E31" s="458">
        <f>IF(E13=0,0,IF(E29=0,0,E13/E29))</f>
        <v>0</v>
      </c>
      <c r="F31" s="68"/>
    </row>
    <row r="32" spans="2:9" ht="17.899999999999999" customHeight="1" x14ac:dyDescent="0.45">
      <c r="B32" s="70"/>
      <c r="C32" s="470" t="s">
        <v>162</v>
      </c>
      <c r="D32" s="471"/>
      <c r="E32" s="467"/>
      <c r="F32" s="68"/>
    </row>
    <row r="33" spans="2:6" ht="17.899999999999999" customHeight="1" x14ac:dyDescent="0.45">
      <c r="B33" s="69">
        <v>13</v>
      </c>
      <c r="C33" s="468" t="s">
        <v>42</v>
      </c>
      <c r="D33" s="469"/>
      <c r="E33" s="458">
        <f>E31-E27</f>
        <v>0</v>
      </c>
      <c r="F33" s="68"/>
    </row>
    <row r="34" spans="2:6" ht="17.899999999999999" customHeight="1" x14ac:dyDescent="0.45">
      <c r="B34" s="71"/>
      <c r="C34" s="470" t="s">
        <v>43</v>
      </c>
      <c r="D34" s="471"/>
      <c r="E34" s="467"/>
      <c r="F34" s="68"/>
    </row>
    <row r="35" spans="2:6" ht="17.899999999999999" customHeight="1" x14ac:dyDescent="0.45">
      <c r="B35" s="69">
        <v>14</v>
      </c>
      <c r="C35" s="468" t="s">
        <v>44</v>
      </c>
      <c r="D35" s="469"/>
      <c r="E35" s="472">
        <f>'PROG ID'!C23</f>
        <v>0</v>
      </c>
      <c r="F35" s="68"/>
    </row>
    <row r="36" spans="2:6" ht="17.899999999999999" customHeight="1" x14ac:dyDescent="0.45">
      <c r="B36" s="71"/>
      <c r="C36" s="470" t="s">
        <v>181</v>
      </c>
      <c r="D36" s="471"/>
      <c r="E36" s="457"/>
      <c r="F36" s="68"/>
    </row>
    <row r="37" spans="2:6" ht="17.899999999999999" customHeight="1" x14ac:dyDescent="0.45">
      <c r="B37" s="70">
        <v>15</v>
      </c>
      <c r="C37" s="468" t="s">
        <v>45</v>
      </c>
      <c r="D37" s="469"/>
      <c r="E37" s="458">
        <f>IF(E33=0,0,IF(E35=0,0,E33/E35))</f>
        <v>0</v>
      </c>
      <c r="F37" s="68"/>
    </row>
    <row r="38" spans="2:6" ht="17.899999999999999" customHeight="1" thickBot="1" x14ac:dyDescent="0.4">
      <c r="B38" s="75"/>
      <c r="C38" s="475" t="s">
        <v>24</v>
      </c>
      <c r="D38" s="476"/>
      <c r="E38" s="473"/>
    </row>
    <row r="39" spans="2:6" s="76" customFormat="1" ht="17.5" customHeight="1" x14ac:dyDescent="0.35">
      <c r="B39" s="474"/>
      <c r="C39" s="474"/>
      <c r="D39" s="474"/>
      <c r="E39" s="474"/>
    </row>
    <row r="43" spans="2:6" ht="15.25" customHeight="1" x14ac:dyDescent="0.35"/>
    <row r="44" spans="2:6" ht="15.25" customHeight="1" x14ac:dyDescent="0.35"/>
    <row r="45" spans="2:6" ht="15.25" customHeight="1" x14ac:dyDescent="0.35"/>
  </sheetData>
  <sheetProtection algorithmName="SHA-512" hashValue="O7WcXN44lcRsn3nbL142KWSXn6KKFoLoUUomAOL43Ka8u8KVxx6+71OrhpyvXDO1sB2hyZFNS3vXykeBOv3/Xg==" saltValue="ZoqS3VwlFTht/6cGfGzzbg==" spinCount="100000" sheet="1" selectLockedCells="1"/>
  <mergeCells count="48"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E31:E32"/>
    <mergeCell ref="E33:E34"/>
    <mergeCell ref="E35:E36"/>
    <mergeCell ref="E37:E38"/>
    <mergeCell ref="B39:E39"/>
    <mergeCell ref="C35:D35"/>
    <mergeCell ref="C36:D36"/>
    <mergeCell ref="C37:D37"/>
    <mergeCell ref="C38:D38"/>
    <mergeCell ref="D6:E6"/>
    <mergeCell ref="B1:E4"/>
    <mergeCell ref="E9:E10"/>
    <mergeCell ref="E11:E12"/>
    <mergeCell ref="E13:E14"/>
    <mergeCell ref="C9:D9"/>
    <mergeCell ref="C10:D10"/>
    <mergeCell ref="C11:D11"/>
    <mergeCell ref="C12:D12"/>
    <mergeCell ref="C13:D13"/>
    <mergeCell ref="C14:D14"/>
    <mergeCell ref="E25:E26"/>
    <mergeCell ref="E27:E28"/>
    <mergeCell ref="E29:E30"/>
    <mergeCell ref="E15:E16"/>
    <mergeCell ref="E17:E18"/>
    <mergeCell ref="E19:E20"/>
    <mergeCell ref="E21:E22"/>
    <mergeCell ref="E23:E24"/>
  </mergeCells>
  <phoneticPr fontId="2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codeName="Sheet7"/>
  <dimension ref="B1:L85"/>
  <sheetViews>
    <sheetView showGridLines="0" zoomScale="80" zoomScaleNormal="80" workbookViewId="0">
      <selection activeCell="J9" sqref="J9"/>
    </sheetView>
  </sheetViews>
  <sheetFormatPr defaultColWidth="11.7265625" defaultRowHeight="15.5" x14ac:dyDescent="0.35"/>
  <cols>
    <col min="1" max="1" width="2.54296875" style="77" customWidth="1"/>
    <col min="2" max="2" width="8" style="77" customWidth="1"/>
    <col min="3" max="3" width="18.54296875" style="77" customWidth="1"/>
    <col min="4" max="4" width="25.1796875" style="77" customWidth="1"/>
    <col min="5" max="5" width="13.81640625" style="77" customWidth="1"/>
    <col min="6" max="6" width="7.54296875" style="77" customWidth="1"/>
    <col min="7" max="8" width="13.54296875" style="77" customWidth="1"/>
    <col min="9" max="9" width="8.1796875" style="77" customWidth="1"/>
    <col min="10" max="10" width="12.54296875" style="77" customWidth="1"/>
    <col min="11" max="11" width="12.26953125" style="77" customWidth="1"/>
    <col min="12" max="12" width="2" style="77" customWidth="1"/>
    <col min="13" max="16384" width="11.7265625" style="77"/>
  </cols>
  <sheetData>
    <row r="1" spans="2:12" ht="21" customHeight="1" x14ac:dyDescent="0.35">
      <c r="B1" s="496" t="s">
        <v>151</v>
      </c>
      <c r="C1" s="497"/>
      <c r="D1" s="497"/>
      <c r="E1" s="497"/>
      <c r="F1" s="497"/>
      <c r="G1" s="497"/>
      <c r="H1" s="497"/>
      <c r="I1" s="497"/>
      <c r="J1" s="497"/>
      <c r="K1" s="497"/>
    </row>
    <row r="2" spans="2:12" ht="12" customHeight="1" x14ac:dyDescent="0.35"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2:12" ht="9.65" customHeight="1" x14ac:dyDescent="0.35"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2:12" ht="21" customHeight="1" x14ac:dyDescent="0.35">
      <c r="B4" s="84"/>
      <c r="C4" s="501" t="s">
        <v>46</v>
      </c>
      <c r="D4" s="501"/>
      <c r="E4" s="502">
        <f>'PROG ID'!G8</f>
        <v>0</v>
      </c>
      <c r="F4" s="503"/>
      <c r="G4" s="503"/>
      <c r="H4" s="503"/>
      <c r="I4" s="503"/>
      <c r="J4" s="503"/>
      <c r="K4" s="82"/>
    </row>
    <row r="5" spans="2:12" ht="5.5" customHeight="1" thickBot="1" x14ac:dyDescent="0.4"/>
    <row r="6" spans="2:12" ht="31" customHeight="1" x14ac:dyDescent="0.35">
      <c r="B6" s="510" t="s">
        <v>166</v>
      </c>
      <c r="C6" s="504" t="s">
        <v>116</v>
      </c>
      <c r="D6" s="507" t="s">
        <v>115</v>
      </c>
      <c r="E6" s="498" t="s">
        <v>50</v>
      </c>
      <c r="F6" s="513" t="s">
        <v>1</v>
      </c>
      <c r="G6" s="513" t="s">
        <v>117</v>
      </c>
      <c r="H6" s="498" t="s">
        <v>118</v>
      </c>
      <c r="I6" s="493" t="s">
        <v>119</v>
      </c>
      <c r="J6" s="494"/>
      <c r="K6" s="495"/>
    </row>
    <row r="7" spans="2:12" x14ac:dyDescent="0.35">
      <c r="B7" s="511"/>
      <c r="C7" s="505"/>
      <c r="D7" s="508"/>
      <c r="E7" s="499"/>
      <c r="F7" s="514"/>
      <c r="G7" s="514"/>
      <c r="H7" s="499"/>
      <c r="I7" s="516" t="s">
        <v>25</v>
      </c>
      <c r="J7" s="517" t="s">
        <v>26</v>
      </c>
      <c r="K7" s="518" t="s">
        <v>185</v>
      </c>
      <c r="L7" s="78"/>
    </row>
    <row r="8" spans="2:12" ht="26.15" customHeight="1" thickBot="1" x14ac:dyDescent="0.4">
      <c r="B8" s="512"/>
      <c r="C8" s="506"/>
      <c r="D8" s="509"/>
      <c r="E8" s="500"/>
      <c r="F8" s="515"/>
      <c r="G8" s="515"/>
      <c r="H8" s="500"/>
      <c r="I8" s="515"/>
      <c r="J8" s="500"/>
      <c r="K8" s="519"/>
      <c r="L8" s="78"/>
    </row>
    <row r="9" spans="2:12" s="89" customFormat="1" ht="14.5" x14ac:dyDescent="0.35">
      <c r="B9" s="251"/>
      <c r="C9" s="252"/>
      <c r="D9" s="253"/>
      <c r="E9" s="254"/>
      <c r="F9" s="293"/>
      <c r="G9" s="255"/>
      <c r="H9" s="256"/>
      <c r="I9" s="257"/>
      <c r="J9" s="258"/>
      <c r="K9" s="259"/>
    </row>
    <row r="10" spans="2:12" s="89" customFormat="1" ht="14.5" x14ac:dyDescent="0.35">
      <c r="B10" s="260"/>
      <c r="C10" s="261"/>
      <c r="D10" s="253"/>
      <c r="E10" s="254"/>
      <c r="F10" s="293"/>
      <c r="G10" s="255"/>
      <c r="H10" s="256"/>
      <c r="I10" s="257"/>
      <c r="J10" s="262"/>
      <c r="K10" s="259"/>
    </row>
    <row r="11" spans="2:12" s="89" customFormat="1" ht="14.5" x14ac:dyDescent="0.35">
      <c r="B11" s="260"/>
      <c r="C11" s="261"/>
      <c r="D11" s="253"/>
      <c r="E11" s="263"/>
      <c r="F11" s="294"/>
      <c r="G11" s="264"/>
      <c r="H11" s="256"/>
      <c r="I11" s="257"/>
      <c r="J11" s="262"/>
      <c r="K11" s="259"/>
    </row>
    <row r="12" spans="2:12" s="89" customFormat="1" ht="14.5" x14ac:dyDescent="0.35">
      <c r="B12" s="260"/>
      <c r="C12" s="261"/>
      <c r="D12" s="253"/>
      <c r="E12" s="265"/>
      <c r="F12" s="295"/>
      <c r="G12" s="266"/>
      <c r="H12" s="256"/>
      <c r="I12" s="257"/>
      <c r="J12" s="267"/>
      <c r="K12" s="259"/>
    </row>
    <row r="13" spans="2:12" s="89" customFormat="1" ht="14.5" x14ac:dyDescent="0.35">
      <c r="B13" s="260"/>
      <c r="C13" s="261"/>
      <c r="D13" s="253"/>
      <c r="E13" s="254"/>
      <c r="F13" s="293"/>
      <c r="G13" s="255"/>
      <c r="H13" s="256"/>
      <c r="I13" s="268"/>
      <c r="J13" s="262"/>
      <c r="K13" s="259"/>
    </row>
    <row r="14" spans="2:12" s="89" customFormat="1" ht="14.5" x14ac:dyDescent="0.35">
      <c r="B14" s="260"/>
      <c r="C14" s="261"/>
      <c r="D14" s="253"/>
      <c r="E14" s="263"/>
      <c r="F14" s="294"/>
      <c r="G14" s="264"/>
      <c r="H14" s="256"/>
      <c r="I14" s="257"/>
      <c r="J14" s="262"/>
      <c r="K14" s="259"/>
    </row>
    <row r="15" spans="2:12" s="89" customFormat="1" ht="14.5" x14ac:dyDescent="0.35">
      <c r="B15" s="260"/>
      <c r="C15" s="261"/>
      <c r="D15" s="253"/>
      <c r="E15" s="265"/>
      <c r="F15" s="295"/>
      <c r="G15" s="266"/>
      <c r="H15" s="256"/>
      <c r="I15" s="257"/>
      <c r="J15" s="262"/>
      <c r="K15" s="259"/>
    </row>
    <row r="16" spans="2:12" s="89" customFormat="1" ht="14.5" x14ac:dyDescent="0.35">
      <c r="B16" s="269"/>
      <c r="C16" s="270"/>
      <c r="D16" s="253"/>
      <c r="E16" s="263"/>
      <c r="F16" s="294"/>
      <c r="G16" s="264"/>
      <c r="H16" s="256"/>
      <c r="I16" s="257"/>
      <c r="J16" s="262"/>
      <c r="K16" s="259"/>
    </row>
    <row r="17" spans="2:11" s="89" customFormat="1" ht="14.5" x14ac:dyDescent="0.35">
      <c r="B17" s="269"/>
      <c r="C17" s="270"/>
      <c r="D17" s="253"/>
      <c r="E17" s="254"/>
      <c r="F17" s="293"/>
      <c r="G17" s="255"/>
      <c r="H17" s="256"/>
      <c r="I17" s="257"/>
      <c r="J17" s="262"/>
      <c r="K17" s="259"/>
    </row>
    <row r="18" spans="2:11" s="89" customFormat="1" ht="14.5" x14ac:dyDescent="0.35">
      <c r="B18" s="260"/>
      <c r="C18" s="261"/>
      <c r="D18" s="253"/>
      <c r="E18" s="263"/>
      <c r="F18" s="294"/>
      <c r="G18" s="264"/>
      <c r="H18" s="256"/>
      <c r="I18" s="257"/>
      <c r="J18" s="262"/>
      <c r="K18" s="259"/>
    </row>
    <row r="19" spans="2:11" s="89" customFormat="1" ht="14.5" x14ac:dyDescent="0.35">
      <c r="B19" s="260"/>
      <c r="C19" s="261"/>
      <c r="D19" s="253"/>
      <c r="E19" s="254"/>
      <c r="F19" s="293"/>
      <c r="G19" s="255"/>
      <c r="H19" s="256"/>
      <c r="I19" s="257"/>
      <c r="J19" s="262"/>
      <c r="K19" s="259"/>
    </row>
    <row r="20" spans="2:11" s="89" customFormat="1" ht="14.5" x14ac:dyDescent="0.35">
      <c r="B20" s="260"/>
      <c r="C20" s="261"/>
      <c r="D20" s="253"/>
      <c r="E20" s="263"/>
      <c r="F20" s="294"/>
      <c r="G20" s="264"/>
      <c r="H20" s="256"/>
      <c r="I20" s="257"/>
      <c r="J20" s="262"/>
      <c r="K20" s="259"/>
    </row>
    <row r="21" spans="2:11" s="89" customFormat="1" ht="14.5" x14ac:dyDescent="0.35">
      <c r="B21" s="260"/>
      <c r="C21" s="261"/>
      <c r="D21" s="253"/>
      <c r="E21" s="265"/>
      <c r="F21" s="295"/>
      <c r="G21" s="266"/>
      <c r="H21" s="256"/>
      <c r="I21" s="257"/>
      <c r="J21" s="262"/>
      <c r="K21" s="259"/>
    </row>
    <row r="22" spans="2:11" s="89" customFormat="1" ht="14.5" x14ac:dyDescent="0.35">
      <c r="B22" s="260"/>
      <c r="C22" s="261"/>
      <c r="D22" s="253"/>
      <c r="E22" s="263"/>
      <c r="F22" s="294"/>
      <c r="G22" s="264"/>
      <c r="H22" s="256"/>
      <c r="I22" s="257"/>
      <c r="J22" s="262"/>
      <c r="K22" s="259"/>
    </row>
    <row r="23" spans="2:11" s="89" customFormat="1" ht="14.5" x14ac:dyDescent="0.35">
      <c r="B23" s="260"/>
      <c r="C23" s="261"/>
      <c r="D23" s="253"/>
      <c r="E23" s="254"/>
      <c r="F23" s="294"/>
      <c r="G23" s="264"/>
      <c r="H23" s="256"/>
      <c r="I23" s="257"/>
      <c r="J23" s="262"/>
      <c r="K23" s="259"/>
    </row>
    <row r="24" spans="2:11" s="89" customFormat="1" ht="14.5" x14ac:dyDescent="0.35">
      <c r="B24" s="260"/>
      <c r="C24" s="270"/>
      <c r="D24" s="253"/>
      <c r="E24" s="254"/>
      <c r="F24" s="295"/>
      <c r="G24" s="266"/>
      <c r="H24" s="256"/>
      <c r="I24" s="257"/>
      <c r="J24" s="262"/>
      <c r="K24" s="259"/>
    </row>
    <row r="25" spans="2:11" s="89" customFormat="1" ht="14.5" x14ac:dyDescent="0.35">
      <c r="B25" s="260"/>
      <c r="C25" s="270"/>
      <c r="D25" s="253"/>
      <c r="E25" s="254"/>
      <c r="F25" s="294"/>
      <c r="G25" s="264"/>
      <c r="H25" s="256"/>
      <c r="I25" s="257"/>
      <c r="J25" s="262"/>
      <c r="K25" s="259"/>
    </row>
    <row r="26" spans="2:11" s="89" customFormat="1" ht="14.5" x14ac:dyDescent="0.35">
      <c r="B26" s="260"/>
      <c r="C26" s="270"/>
      <c r="D26" s="253"/>
      <c r="E26" s="254"/>
      <c r="F26" s="293"/>
      <c r="G26" s="255"/>
      <c r="H26" s="256"/>
      <c r="I26" s="257"/>
      <c r="J26" s="262"/>
      <c r="K26" s="259"/>
    </row>
    <row r="27" spans="2:11" s="89" customFormat="1" ht="14.5" x14ac:dyDescent="0.35">
      <c r="B27" s="260"/>
      <c r="C27" s="261"/>
      <c r="D27" s="253"/>
      <c r="E27" s="254"/>
      <c r="F27" s="294"/>
      <c r="G27" s="264"/>
      <c r="H27" s="256"/>
      <c r="I27" s="257"/>
      <c r="J27" s="262"/>
      <c r="K27" s="259"/>
    </row>
    <row r="28" spans="2:11" s="89" customFormat="1" ht="14.5" x14ac:dyDescent="0.35">
      <c r="B28" s="260"/>
      <c r="C28" s="261"/>
      <c r="D28" s="253"/>
      <c r="E28" s="254"/>
      <c r="F28" s="295"/>
      <c r="G28" s="266"/>
      <c r="H28" s="256"/>
      <c r="I28" s="257"/>
      <c r="J28" s="262"/>
      <c r="K28" s="259"/>
    </row>
    <row r="29" spans="2:11" s="89" customFormat="1" ht="14.5" x14ac:dyDescent="0.35">
      <c r="B29" s="260"/>
      <c r="C29" s="261"/>
      <c r="D29" s="253"/>
      <c r="E29" s="254"/>
      <c r="F29" s="293"/>
      <c r="G29" s="255"/>
      <c r="H29" s="256"/>
      <c r="I29" s="257"/>
      <c r="J29" s="262"/>
      <c r="K29" s="259"/>
    </row>
    <row r="30" spans="2:11" s="89" customFormat="1" ht="14.5" x14ac:dyDescent="0.35">
      <c r="B30" s="260"/>
      <c r="C30" s="261"/>
      <c r="D30" s="253"/>
      <c r="E30" s="254"/>
      <c r="F30" s="294"/>
      <c r="G30" s="264"/>
      <c r="H30" s="256"/>
      <c r="I30" s="257"/>
      <c r="J30" s="262"/>
      <c r="K30" s="259"/>
    </row>
    <row r="31" spans="2:11" s="89" customFormat="1" ht="14.5" x14ac:dyDescent="0.35">
      <c r="B31" s="260"/>
      <c r="C31" s="261"/>
      <c r="D31" s="253"/>
      <c r="E31" s="254"/>
      <c r="F31" s="295"/>
      <c r="G31" s="266"/>
      <c r="H31" s="256"/>
      <c r="I31" s="257"/>
      <c r="J31" s="262"/>
      <c r="K31" s="259"/>
    </row>
    <row r="32" spans="2:11" s="89" customFormat="1" ht="14.5" x14ac:dyDescent="0.35">
      <c r="B32" s="260"/>
      <c r="C32" s="261"/>
      <c r="D32" s="253"/>
      <c r="E32" s="254"/>
      <c r="F32" s="294"/>
      <c r="G32" s="264"/>
      <c r="H32" s="256"/>
      <c r="I32" s="257"/>
      <c r="J32" s="262"/>
      <c r="K32" s="259"/>
    </row>
    <row r="33" spans="2:11" s="89" customFormat="1" ht="14.5" x14ac:dyDescent="0.35">
      <c r="B33" s="269"/>
      <c r="C33" s="270"/>
      <c r="D33" s="253"/>
      <c r="E33" s="254"/>
      <c r="F33" s="293"/>
      <c r="G33" s="255"/>
      <c r="H33" s="256"/>
      <c r="I33" s="257"/>
      <c r="J33" s="262"/>
      <c r="K33" s="259"/>
    </row>
    <row r="34" spans="2:11" s="89" customFormat="1" ht="14.5" x14ac:dyDescent="0.35">
      <c r="B34" s="260"/>
      <c r="C34" s="261"/>
      <c r="D34" s="253"/>
      <c r="E34" s="263"/>
      <c r="F34" s="294"/>
      <c r="G34" s="264"/>
      <c r="H34" s="256"/>
      <c r="I34" s="271"/>
      <c r="J34" s="272"/>
      <c r="K34" s="273"/>
    </row>
    <row r="35" spans="2:11" s="89" customFormat="1" ht="14.5" x14ac:dyDescent="0.35">
      <c r="B35" s="260"/>
      <c r="C35" s="261"/>
      <c r="D35" s="253"/>
      <c r="E35" s="265"/>
      <c r="F35" s="295"/>
      <c r="G35" s="266"/>
      <c r="H35" s="256"/>
      <c r="I35" s="268"/>
      <c r="J35" s="267"/>
      <c r="K35" s="274"/>
    </row>
    <row r="36" spans="2:11" s="89" customFormat="1" ht="14.5" x14ac:dyDescent="0.35">
      <c r="B36" s="260"/>
      <c r="C36" s="261"/>
      <c r="D36" s="253"/>
      <c r="E36" s="263"/>
      <c r="F36" s="294"/>
      <c r="G36" s="264"/>
      <c r="H36" s="256"/>
      <c r="I36" s="271"/>
      <c r="J36" s="272"/>
      <c r="K36" s="273"/>
    </row>
    <row r="37" spans="2:11" s="89" customFormat="1" ht="14.5" x14ac:dyDescent="0.35">
      <c r="B37" s="260"/>
      <c r="C37" s="261"/>
      <c r="D37" s="253"/>
      <c r="E37" s="254"/>
      <c r="F37" s="293"/>
      <c r="G37" s="255"/>
      <c r="H37" s="256"/>
      <c r="I37" s="275"/>
      <c r="J37" s="276"/>
      <c r="K37" s="277"/>
    </row>
    <row r="38" spans="2:11" s="89" customFormat="1" ht="14.5" x14ac:dyDescent="0.35">
      <c r="B38" s="260"/>
      <c r="C38" s="261"/>
      <c r="D38" s="253"/>
      <c r="E38" s="263"/>
      <c r="F38" s="294"/>
      <c r="G38" s="264"/>
      <c r="H38" s="256"/>
      <c r="I38" s="275"/>
      <c r="J38" s="276"/>
      <c r="K38" s="277"/>
    </row>
    <row r="39" spans="2:11" s="89" customFormat="1" ht="14.5" x14ac:dyDescent="0.35">
      <c r="B39" s="260"/>
      <c r="C39" s="261"/>
      <c r="D39" s="253"/>
      <c r="E39" s="265"/>
      <c r="F39" s="295"/>
      <c r="G39" s="266"/>
      <c r="H39" s="256"/>
      <c r="I39" s="275"/>
      <c r="J39" s="276"/>
      <c r="K39" s="277"/>
    </row>
    <row r="40" spans="2:11" s="89" customFormat="1" ht="14.5" x14ac:dyDescent="0.35">
      <c r="B40" s="260"/>
      <c r="C40" s="261"/>
      <c r="D40" s="253"/>
      <c r="E40" s="254"/>
      <c r="F40" s="293"/>
      <c r="G40" s="255"/>
      <c r="H40" s="256"/>
      <c r="I40" s="275"/>
      <c r="J40" s="276"/>
      <c r="K40" s="277"/>
    </row>
    <row r="41" spans="2:11" s="89" customFormat="1" ht="14.5" x14ac:dyDescent="0.35">
      <c r="B41" s="260"/>
      <c r="C41" s="261"/>
      <c r="D41" s="253"/>
      <c r="E41" s="263"/>
      <c r="F41" s="294"/>
      <c r="G41" s="264"/>
      <c r="H41" s="256"/>
      <c r="I41" s="275"/>
      <c r="J41" s="276"/>
      <c r="K41" s="277"/>
    </row>
    <row r="42" spans="2:11" s="89" customFormat="1" ht="14.5" x14ac:dyDescent="0.35">
      <c r="B42" s="260"/>
      <c r="C42" s="261"/>
      <c r="D42" s="253"/>
      <c r="E42" s="265"/>
      <c r="F42" s="295"/>
      <c r="G42" s="266"/>
      <c r="H42" s="256"/>
      <c r="I42" s="275"/>
      <c r="J42" s="276"/>
      <c r="K42" s="277"/>
    </row>
    <row r="43" spans="2:11" s="89" customFormat="1" ht="14.5" x14ac:dyDescent="0.35">
      <c r="B43" s="269"/>
      <c r="C43" s="270"/>
      <c r="D43" s="253"/>
      <c r="E43" s="263"/>
      <c r="F43" s="294"/>
      <c r="G43" s="264"/>
      <c r="H43" s="256"/>
      <c r="I43" s="275"/>
      <c r="J43" s="276"/>
      <c r="K43" s="277"/>
    </row>
    <row r="44" spans="2:11" s="89" customFormat="1" ht="14.5" x14ac:dyDescent="0.35">
      <c r="B44" s="269"/>
      <c r="C44" s="270"/>
      <c r="D44" s="253"/>
      <c r="E44" s="254"/>
      <c r="F44" s="293"/>
      <c r="G44" s="255"/>
      <c r="H44" s="256"/>
      <c r="I44" s="275"/>
      <c r="J44" s="276"/>
      <c r="K44" s="277"/>
    </row>
    <row r="45" spans="2:11" s="89" customFormat="1" ht="14.5" x14ac:dyDescent="0.35">
      <c r="B45" s="260"/>
      <c r="C45" s="261"/>
      <c r="D45" s="253"/>
      <c r="E45" s="263"/>
      <c r="F45" s="294"/>
      <c r="G45" s="264"/>
      <c r="H45" s="256"/>
      <c r="I45" s="275"/>
      <c r="J45" s="276"/>
      <c r="K45" s="277"/>
    </row>
    <row r="46" spans="2:11" s="89" customFormat="1" ht="14.5" x14ac:dyDescent="0.35">
      <c r="B46" s="260"/>
      <c r="C46" s="261"/>
      <c r="D46" s="253"/>
      <c r="E46" s="254"/>
      <c r="F46" s="293"/>
      <c r="G46" s="255"/>
      <c r="H46" s="256"/>
      <c r="I46" s="275"/>
      <c r="J46" s="276"/>
      <c r="K46" s="277"/>
    </row>
    <row r="47" spans="2:11" s="89" customFormat="1" ht="14.5" x14ac:dyDescent="0.35">
      <c r="B47" s="260"/>
      <c r="C47" s="261"/>
      <c r="D47" s="253"/>
      <c r="E47" s="263"/>
      <c r="F47" s="294"/>
      <c r="G47" s="264"/>
      <c r="H47" s="256"/>
      <c r="I47" s="275"/>
      <c r="J47" s="276"/>
      <c r="K47" s="277"/>
    </row>
    <row r="48" spans="2:11" s="89" customFormat="1" ht="14.5" x14ac:dyDescent="0.35">
      <c r="B48" s="260"/>
      <c r="C48" s="261"/>
      <c r="D48" s="253"/>
      <c r="E48" s="265"/>
      <c r="F48" s="295"/>
      <c r="G48" s="266"/>
      <c r="H48" s="256"/>
      <c r="I48" s="275"/>
      <c r="J48" s="276"/>
      <c r="K48" s="277"/>
    </row>
    <row r="49" spans="2:11" s="89" customFormat="1" ht="14.5" x14ac:dyDescent="0.35">
      <c r="B49" s="260"/>
      <c r="C49" s="261"/>
      <c r="D49" s="253"/>
      <c r="E49" s="263"/>
      <c r="F49" s="294"/>
      <c r="G49" s="264"/>
      <c r="H49" s="256"/>
      <c r="I49" s="275"/>
      <c r="J49" s="276"/>
      <c r="K49" s="277"/>
    </row>
    <row r="50" spans="2:11" s="89" customFormat="1" ht="14.5" x14ac:dyDescent="0.35">
      <c r="B50" s="260"/>
      <c r="C50" s="261"/>
      <c r="D50" s="253"/>
      <c r="E50" s="254"/>
      <c r="F50" s="293"/>
      <c r="G50" s="255"/>
      <c r="H50" s="256"/>
      <c r="I50" s="275"/>
      <c r="J50" s="276"/>
      <c r="K50" s="277"/>
    </row>
    <row r="51" spans="2:11" s="89" customFormat="1" ht="14.5" x14ac:dyDescent="0.35">
      <c r="B51" s="260"/>
      <c r="C51" s="261"/>
      <c r="D51" s="253"/>
      <c r="E51" s="263"/>
      <c r="F51" s="294"/>
      <c r="G51" s="264"/>
      <c r="H51" s="256"/>
      <c r="I51" s="275"/>
      <c r="J51" s="276"/>
      <c r="K51" s="277"/>
    </row>
    <row r="52" spans="2:11" s="89" customFormat="1" ht="14.5" x14ac:dyDescent="0.35">
      <c r="B52" s="260"/>
      <c r="C52" s="261"/>
      <c r="D52" s="253"/>
      <c r="E52" s="265"/>
      <c r="F52" s="295"/>
      <c r="G52" s="266"/>
      <c r="H52" s="256"/>
      <c r="I52" s="275"/>
      <c r="J52" s="276"/>
      <c r="K52" s="277"/>
    </row>
    <row r="53" spans="2:11" s="89" customFormat="1" ht="14.5" x14ac:dyDescent="0.35">
      <c r="B53" s="260"/>
      <c r="C53" s="261"/>
      <c r="D53" s="253"/>
      <c r="E53" s="254"/>
      <c r="F53" s="293"/>
      <c r="G53" s="255"/>
      <c r="H53" s="256"/>
      <c r="I53" s="275"/>
      <c r="J53" s="276"/>
      <c r="K53" s="277"/>
    </row>
    <row r="54" spans="2:11" s="89" customFormat="1" ht="14.5" x14ac:dyDescent="0.35">
      <c r="B54" s="260"/>
      <c r="C54" s="261"/>
      <c r="D54" s="253"/>
      <c r="E54" s="263"/>
      <c r="F54" s="294"/>
      <c r="G54" s="264"/>
      <c r="H54" s="256"/>
      <c r="I54" s="275"/>
      <c r="J54" s="276"/>
      <c r="K54" s="277"/>
    </row>
    <row r="55" spans="2:11" s="89" customFormat="1" ht="14.5" x14ac:dyDescent="0.35">
      <c r="B55" s="260"/>
      <c r="C55" s="261"/>
      <c r="D55" s="253"/>
      <c r="E55" s="265"/>
      <c r="F55" s="295"/>
      <c r="G55" s="266"/>
      <c r="H55" s="256"/>
      <c r="I55" s="275"/>
      <c r="J55" s="276"/>
      <c r="K55" s="277"/>
    </row>
    <row r="56" spans="2:11" s="89" customFormat="1" ht="14.5" x14ac:dyDescent="0.35">
      <c r="B56" s="269"/>
      <c r="C56" s="270"/>
      <c r="D56" s="253"/>
      <c r="E56" s="263"/>
      <c r="F56" s="294"/>
      <c r="G56" s="264"/>
      <c r="H56" s="256"/>
      <c r="I56" s="275"/>
      <c r="J56" s="276"/>
      <c r="K56" s="277"/>
    </row>
    <row r="57" spans="2:11" s="89" customFormat="1" ht="14.5" x14ac:dyDescent="0.35">
      <c r="B57" s="269"/>
      <c r="C57" s="270"/>
      <c r="D57" s="253"/>
      <c r="E57" s="254"/>
      <c r="F57" s="293"/>
      <c r="G57" s="255"/>
      <c r="H57" s="256"/>
      <c r="I57" s="275"/>
      <c r="J57" s="276"/>
      <c r="K57" s="277"/>
    </row>
    <row r="58" spans="2:11" s="89" customFormat="1" ht="14.5" x14ac:dyDescent="0.35">
      <c r="B58" s="260"/>
      <c r="C58" s="261"/>
      <c r="D58" s="253"/>
      <c r="E58" s="254"/>
      <c r="F58" s="293"/>
      <c r="G58" s="255"/>
      <c r="H58" s="256"/>
      <c r="I58" s="257"/>
      <c r="J58" s="262"/>
      <c r="K58" s="259"/>
    </row>
    <row r="59" spans="2:11" x14ac:dyDescent="0.35">
      <c r="B59" s="260"/>
      <c r="C59" s="261"/>
      <c r="D59" s="253"/>
      <c r="E59" s="263"/>
      <c r="F59" s="294"/>
      <c r="G59" s="264"/>
      <c r="H59" s="256"/>
      <c r="I59" s="271"/>
      <c r="J59" s="272"/>
      <c r="K59" s="273"/>
    </row>
    <row r="60" spans="2:11" x14ac:dyDescent="0.35">
      <c r="B60" s="260"/>
      <c r="C60" s="261"/>
      <c r="D60" s="253"/>
      <c r="E60" s="265"/>
      <c r="F60" s="295"/>
      <c r="G60" s="266"/>
      <c r="H60" s="256"/>
      <c r="I60" s="268"/>
      <c r="J60" s="267"/>
      <c r="K60" s="274"/>
    </row>
    <row r="61" spans="2:11" x14ac:dyDescent="0.35">
      <c r="B61" s="260"/>
      <c r="C61" s="261"/>
      <c r="D61" s="253"/>
      <c r="E61" s="254"/>
      <c r="F61" s="293"/>
      <c r="G61" s="255"/>
      <c r="H61" s="256"/>
      <c r="I61" s="257"/>
      <c r="J61" s="262"/>
      <c r="K61" s="259"/>
    </row>
    <row r="62" spans="2:11" x14ac:dyDescent="0.35">
      <c r="B62" s="260"/>
      <c r="C62" s="261"/>
      <c r="D62" s="253"/>
      <c r="E62" s="263"/>
      <c r="F62" s="294"/>
      <c r="G62" s="264"/>
      <c r="H62" s="256"/>
      <c r="I62" s="271"/>
      <c r="J62" s="272"/>
      <c r="K62" s="273"/>
    </row>
    <row r="63" spans="2:11" x14ac:dyDescent="0.35">
      <c r="B63" s="260"/>
      <c r="C63" s="261"/>
      <c r="D63" s="253"/>
      <c r="E63" s="265"/>
      <c r="F63" s="295"/>
      <c r="G63" s="266"/>
      <c r="H63" s="256"/>
      <c r="I63" s="268"/>
      <c r="J63" s="267"/>
      <c r="K63" s="274"/>
    </row>
    <row r="64" spans="2:11" x14ac:dyDescent="0.35">
      <c r="B64" s="269"/>
      <c r="C64" s="270"/>
      <c r="D64" s="253"/>
      <c r="E64" s="263"/>
      <c r="F64" s="294"/>
      <c r="G64" s="264"/>
      <c r="H64" s="256"/>
      <c r="I64" s="271"/>
      <c r="J64" s="272"/>
      <c r="K64" s="273"/>
    </row>
    <row r="65" spans="2:11" x14ac:dyDescent="0.35">
      <c r="B65" s="269"/>
      <c r="C65" s="270"/>
      <c r="D65" s="253"/>
      <c r="E65" s="254"/>
      <c r="F65" s="293"/>
      <c r="G65" s="255"/>
      <c r="H65" s="256"/>
      <c r="I65" s="257"/>
      <c r="J65" s="262"/>
      <c r="K65" s="259"/>
    </row>
    <row r="66" spans="2:11" x14ac:dyDescent="0.35">
      <c r="B66" s="260"/>
      <c r="C66" s="261"/>
      <c r="D66" s="253"/>
      <c r="E66" s="263"/>
      <c r="F66" s="294"/>
      <c r="G66" s="264"/>
      <c r="H66" s="256"/>
      <c r="I66" s="271"/>
      <c r="J66" s="272"/>
      <c r="K66" s="273"/>
    </row>
    <row r="67" spans="2:11" x14ac:dyDescent="0.35">
      <c r="B67" s="260"/>
      <c r="C67" s="261"/>
      <c r="D67" s="253"/>
      <c r="E67" s="254"/>
      <c r="F67" s="293"/>
      <c r="G67" s="255"/>
      <c r="H67" s="256"/>
      <c r="I67" s="257"/>
      <c r="J67" s="262"/>
      <c r="K67" s="259"/>
    </row>
    <row r="68" spans="2:11" x14ac:dyDescent="0.35">
      <c r="B68" s="260"/>
      <c r="C68" s="261"/>
      <c r="D68" s="253"/>
      <c r="E68" s="263"/>
      <c r="F68" s="294"/>
      <c r="G68" s="264"/>
      <c r="H68" s="256"/>
      <c r="I68" s="271"/>
      <c r="J68" s="272"/>
      <c r="K68" s="273"/>
    </row>
    <row r="69" spans="2:11" x14ac:dyDescent="0.35">
      <c r="B69" s="260"/>
      <c r="C69" s="261"/>
      <c r="D69" s="253"/>
      <c r="E69" s="265"/>
      <c r="F69" s="295"/>
      <c r="G69" s="266"/>
      <c r="H69" s="256"/>
      <c r="I69" s="268"/>
      <c r="J69" s="267"/>
      <c r="K69" s="274"/>
    </row>
    <row r="70" spans="2:11" x14ac:dyDescent="0.35">
      <c r="B70" s="260"/>
      <c r="C70" s="261"/>
      <c r="D70" s="253"/>
      <c r="E70" s="263"/>
      <c r="F70" s="294"/>
      <c r="G70" s="264"/>
      <c r="H70" s="256"/>
      <c r="I70" s="271"/>
      <c r="J70" s="272"/>
      <c r="K70" s="273"/>
    </row>
    <row r="71" spans="2:11" x14ac:dyDescent="0.35">
      <c r="B71" s="260"/>
      <c r="C71" s="261"/>
      <c r="D71" s="253"/>
      <c r="E71" s="254"/>
      <c r="F71" s="293"/>
      <c r="G71" s="255"/>
      <c r="H71" s="256"/>
      <c r="I71" s="275"/>
      <c r="J71" s="276"/>
      <c r="K71" s="277"/>
    </row>
    <row r="72" spans="2:11" x14ac:dyDescent="0.35">
      <c r="B72" s="260"/>
      <c r="C72" s="261"/>
      <c r="D72" s="253"/>
      <c r="E72" s="263"/>
      <c r="F72" s="294"/>
      <c r="G72" s="264"/>
      <c r="H72" s="256"/>
      <c r="I72" s="275"/>
      <c r="J72" s="276"/>
      <c r="K72" s="277"/>
    </row>
    <row r="73" spans="2:11" x14ac:dyDescent="0.35">
      <c r="B73" s="260"/>
      <c r="C73" s="261"/>
      <c r="D73" s="253"/>
      <c r="E73" s="265"/>
      <c r="F73" s="295"/>
      <c r="G73" s="266"/>
      <c r="H73" s="256"/>
      <c r="I73" s="275"/>
      <c r="J73" s="276"/>
      <c r="K73" s="277"/>
    </row>
    <row r="74" spans="2:11" x14ac:dyDescent="0.35">
      <c r="B74" s="260"/>
      <c r="C74" s="278"/>
      <c r="D74" s="267"/>
      <c r="E74" s="263"/>
      <c r="F74" s="294"/>
      <c r="G74" s="264"/>
      <c r="H74" s="256"/>
      <c r="I74" s="275"/>
      <c r="J74" s="276"/>
      <c r="K74" s="277"/>
    </row>
    <row r="75" spans="2:11" x14ac:dyDescent="0.35">
      <c r="B75" s="260"/>
      <c r="C75" s="278"/>
      <c r="D75" s="262"/>
      <c r="E75" s="254"/>
      <c r="F75" s="293"/>
      <c r="G75" s="255"/>
      <c r="H75" s="256"/>
      <c r="I75" s="275"/>
      <c r="J75" s="276"/>
      <c r="K75" s="277"/>
    </row>
    <row r="76" spans="2:11" x14ac:dyDescent="0.35">
      <c r="B76" s="260"/>
      <c r="C76" s="261"/>
      <c r="D76" s="253"/>
      <c r="E76" s="254"/>
      <c r="F76" s="293"/>
      <c r="G76" s="255"/>
      <c r="H76" s="256"/>
      <c r="I76" s="257"/>
      <c r="J76" s="262"/>
      <c r="K76" s="259"/>
    </row>
    <row r="77" spans="2:11" x14ac:dyDescent="0.35">
      <c r="B77" s="260"/>
      <c r="C77" s="261"/>
      <c r="D77" s="253"/>
      <c r="E77" s="263"/>
      <c r="F77" s="294"/>
      <c r="G77" s="264"/>
      <c r="H77" s="256"/>
      <c r="I77" s="271"/>
      <c r="J77" s="272"/>
      <c r="K77" s="273"/>
    </row>
    <row r="78" spans="2:11" x14ac:dyDescent="0.35">
      <c r="B78" s="260"/>
      <c r="C78" s="261"/>
      <c r="D78" s="253"/>
      <c r="E78" s="265"/>
      <c r="F78" s="295"/>
      <c r="G78" s="266"/>
      <c r="H78" s="256"/>
      <c r="I78" s="268"/>
      <c r="J78" s="267"/>
      <c r="K78" s="274"/>
    </row>
    <row r="79" spans="2:11" x14ac:dyDescent="0.35">
      <c r="B79" s="260"/>
      <c r="C79" s="278"/>
      <c r="D79" s="267"/>
      <c r="E79" s="263"/>
      <c r="F79" s="294"/>
      <c r="G79" s="264"/>
      <c r="H79" s="256"/>
      <c r="I79" s="271"/>
      <c r="J79" s="272"/>
      <c r="K79" s="273"/>
    </row>
    <row r="80" spans="2:11" x14ac:dyDescent="0.35">
      <c r="B80" s="260"/>
      <c r="C80" s="278"/>
      <c r="D80" s="262"/>
      <c r="E80" s="254"/>
      <c r="F80" s="293"/>
      <c r="G80" s="255"/>
      <c r="H80" s="256"/>
      <c r="I80" s="257"/>
      <c r="J80" s="262"/>
      <c r="K80" s="259"/>
    </row>
    <row r="81" spans="2:11" x14ac:dyDescent="0.35">
      <c r="B81" s="260"/>
      <c r="C81" s="278"/>
      <c r="D81" s="262"/>
      <c r="E81" s="263"/>
      <c r="F81" s="294"/>
      <c r="G81" s="264"/>
      <c r="H81" s="256"/>
      <c r="I81" s="271"/>
      <c r="J81" s="272"/>
      <c r="K81" s="273"/>
    </row>
    <row r="82" spans="2:11" x14ac:dyDescent="0.35">
      <c r="B82" s="260"/>
      <c r="C82" s="278"/>
      <c r="D82" s="262"/>
      <c r="E82" s="265"/>
      <c r="F82" s="295"/>
      <c r="G82" s="266"/>
      <c r="H82" s="256"/>
      <c r="I82" s="268"/>
      <c r="J82" s="267"/>
      <c r="K82" s="274"/>
    </row>
    <row r="83" spans="2:11" x14ac:dyDescent="0.35">
      <c r="B83" s="260"/>
      <c r="C83" s="278"/>
      <c r="D83" s="262"/>
      <c r="E83" s="279"/>
      <c r="F83" s="296"/>
      <c r="G83" s="280"/>
      <c r="H83" s="256"/>
      <c r="I83" s="281"/>
      <c r="J83" s="282"/>
      <c r="K83" s="283"/>
    </row>
    <row r="84" spans="2:11" ht="16" thickBot="1" x14ac:dyDescent="0.4">
      <c r="B84" s="284"/>
      <c r="C84" s="285"/>
      <c r="D84" s="286"/>
      <c r="E84" s="287"/>
      <c r="F84" s="297"/>
      <c r="G84" s="288"/>
      <c r="H84" s="289"/>
      <c r="I84" s="290"/>
      <c r="J84" s="291"/>
      <c r="K84" s="292"/>
    </row>
    <row r="85" spans="2:11" x14ac:dyDescent="0.35">
      <c r="B85" s="184"/>
      <c r="C85" s="184"/>
    </row>
  </sheetData>
  <sheetProtection algorithmName="SHA-512" hashValue="vwW6lNM/2fn6KaX6nUzR2KIiPRT5jbgsUhR5chBxQkLbud5xABb3tag3hXNYUJFLxfebgxXkhkeamUOymd9WDw==" saltValue="fKoQ4QYDNEAz8FsHHPMBbg==" spinCount="100000" sheet="1" selectLockedCells="1"/>
  <mergeCells count="14">
    <mergeCell ref="I6:K6"/>
    <mergeCell ref="B1:K3"/>
    <mergeCell ref="H6:H8"/>
    <mergeCell ref="C4:D4"/>
    <mergeCell ref="E4:J4"/>
    <mergeCell ref="C6:C8"/>
    <mergeCell ref="D6:D8"/>
    <mergeCell ref="B6:B8"/>
    <mergeCell ref="E6:E8"/>
    <mergeCell ref="F6:F8"/>
    <mergeCell ref="G6:G8"/>
    <mergeCell ref="I7:I8"/>
    <mergeCell ref="J7:J8"/>
    <mergeCell ref="K7:K8"/>
  </mergeCells>
  <phoneticPr fontId="2" type="noConversion"/>
  <conditionalFormatting sqref="H9:H84">
    <cfRule type="expression" dxfId="9" priority="1">
      <formula>ISBLANK(B9)</formula>
    </cfRule>
    <cfRule type="expression" dxfId="8" priority="2">
      <formula>B9="237PS"</formula>
    </cfRule>
    <cfRule type="expression" dxfId="7" priority="3">
      <formula>B9="236PS"</formula>
    </cfRule>
    <cfRule type="expression" dxfId="6" priority="4">
      <formula>B9="235PS"</formula>
    </cfRule>
    <cfRule type="expression" dxfId="5" priority="5">
      <formula>B9="234PS"</formula>
    </cfRule>
    <cfRule type="expression" dxfId="4" priority="6">
      <formula>B9="233PS"</formula>
    </cfRule>
    <cfRule type="expression" dxfId="3" priority="7">
      <formula>B9="231PS"</formula>
    </cfRule>
  </conditionalFormatting>
  <printOptions horizontalCentered="1"/>
  <pageMargins left="0.25" right="0.25" top="0.75" bottom="0.75" header="0.05" footer="0.0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44FD1-3DFB-4AA2-B950-4423F315A019}">
          <x14:formula1>
            <xm:f>Data!$A$7:$A$30</xm:f>
          </x14:formula1>
          <xm:sqref>B9:B84 D17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DEE5-988D-4404-9A91-99C506A7661C}">
  <sheetPr syncVertical="1" syncRef="A1" transitionEvaluation="1"/>
  <dimension ref="B1:L84"/>
  <sheetViews>
    <sheetView showGridLines="0" zoomScale="80" zoomScaleNormal="80" workbookViewId="0">
      <selection activeCell="G20" sqref="G20"/>
    </sheetView>
  </sheetViews>
  <sheetFormatPr defaultColWidth="11.7265625" defaultRowHeight="15.5" x14ac:dyDescent="0.35"/>
  <cols>
    <col min="1" max="1" width="2.54296875" style="77" customWidth="1"/>
    <col min="2" max="2" width="8.1796875" style="77" customWidth="1"/>
    <col min="3" max="3" width="18.54296875" style="77" customWidth="1"/>
    <col min="4" max="4" width="25.453125" style="77" customWidth="1"/>
    <col min="5" max="5" width="13.7265625" style="77" customWidth="1"/>
    <col min="6" max="6" width="7" style="77" customWidth="1"/>
    <col min="7" max="7" width="12.453125" style="77" customWidth="1"/>
    <col min="8" max="8" width="11.54296875" style="77" customWidth="1"/>
    <col min="9" max="9" width="8.1796875" style="77" customWidth="1"/>
    <col min="10" max="11" width="13" style="77" customWidth="1"/>
    <col min="12" max="12" width="2" style="77" customWidth="1"/>
    <col min="13" max="16384" width="11.7265625" style="77"/>
  </cols>
  <sheetData>
    <row r="1" spans="2:12" ht="21" customHeight="1" x14ac:dyDescent="0.35">
      <c r="B1" s="496" t="s">
        <v>184</v>
      </c>
      <c r="C1" s="497"/>
      <c r="D1" s="497"/>
      <c r="E1" s="497"/>
      <c r="F1" s="497"/>
      <c r="G1" s="497"/>
      <c r="H1" s="497"/>
      <c r="I1" s="497"/>
      <c r="J1" s="497"/>
      <c r="K1" s="497"/>
    </row>
    <row r="2" spans="2:12" ht="12" customHeight="1" x14ac:dyDescent="0.35"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2:12" ht="9.65" customHeight="1" x14ac:dyDescent="0.35"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2:12" ht="21" customHeight="1" x14ac:dyDescent="0.35">
      <c r="B4" s="84"/>
      <c r="C4" s="501" t="s">
        <v>46</v>
      </c>
      <c r="D4" s="501"/>
      <c r="E4" s="502">
        <f>'PROG ID'!G8</f>
        <v>0</v>
      </c>
      <c r="F4" s="503"/>
      <c r="G4" s="503"/>
      <c r="H4" s="503"/>
      <c r="I4" s="503"/>
      <c r="J4" s="503"/>
      <c r="K4" s="82"/>
    </row>
    <row r="5" spans="2:12" ht="5.5" customHeight="1" thickBot="1" x14ac:dyDescent="0.4"/>
    <row r="6" spans="2:12" ht="31" customHeight="1" x14ac:dyDescent="0.35">
      <c r="B6" s="510" t="s">
        <v>166</v>
      </c>
      <c r="C6" s="504" t="s">
        <v>116</v>
      </c>
      <c r="D6" s="507" t="s">
        <v>115</v>
      </c>
      <c r="E6" s="498" t="s">
        <v>50</v>
      </c>
      <c r="F6" s="513" t="s">
        <v>1</v>
      </c>
      <c r="G6" s="513" t="s">
        <v>117</v>
      </c>
      <c r="H6" s="498" t="s">
        <v>118</v>
      </c>
      <c r="I6" s="520" t="s">
        <v>139</v>
      </c>
      <c r="J6" s="521"/>
      <c r="K6" s="522"/>
    </row>
    <row r="7" spans="2:12" x14ac:dyDescent="0.35">
      <c r="B7" s="511"/>
      <c r="C7" s="505"/>
      <c r="D7" s="508"/>
      <c r="E7" s="499"/>
      <c r="F7" s="514"/>
      <c r="G7" s="514"/>
      <c r="H7" s="499"/>
      <c r="I7" s="516" t="s">
        <v>25</v>
      </c>
      <c r="J7" s="517" t="s">
        <v>26</v>
      </c>
      <c r="K7" s="523" t="s">
        <v>185</v>
      </c>
      <c r="L7" s="78"/>
    </row>
    <row r="8" spans="2:12" ht="16" thickBot="1" x14ac:dyDescent="0.4">
      <c r="B8" s="512"/>
      <c r="C8" s="506"/>
      <c r="D8" s="509"/>
      <c r="E8" s="500"/>
      <c r="F8" s="515"/>
      <c r="G8" s="515"/>
      <c r="H8" s="500"/>
      <c r="I8" s="515"/>
      <c r="J8" s="500"/>
      <c r="K8" s="524"/>
      <c r="L8" s="78"/>
    </row>
    <row r="9" spans="2:12" s="89" customFormat="1" ht="14.5" x14ac:dyDescent="0.35">
      <c r="B9" s="251"/>
      <c r="C9" s="252"/>
      <c r="D9" s="253"/>
      <c r="E9" s="254"/>
      <c r="F9" s="293"/>
      <c r="G9" s="255"/>
      <c r="H9" s="256"/>
      <c r="I9" s="257"/>
      <c r="J9" s="262"/>
      <c r="K9" s="298"/>
    </row>
    <row r="10" spans="2:12" s="89" customFormat="1" ht="14.5" x14ac:dyDescent="0.35">
      <c r="B10" s="299"/>
      <c r="C10" s="270"/>
      <c r="D10" s="253"/>
      <c r="E10" s="263"/>
      <c r="F10" s="294"/>
      <c r="G10" s="264"/>
      <c r="H10" s="300"/>
      <c r="I10" s="271"/>
      <c r="J10" s="272"/>
      <c r="K10" s="301"/>
    </row>
    <row r="11" spans="2:12" s="89" customFormat="1" ht="14.5" x14ac:dyDescent="0.35">
      <c r="B11" s="299"/>
      <c r="C11" s="270"/>
      <c r="D11" s="253"/>
      <c r="E11" s="265"/>
      <c r="F11" s="295"/>
      <c r="G11" s="266"/>
      <c r="H11" s="302"/>
      <c r="I11" s="271"/>
      <c r="J11" s="272"/>
      <c r="K11" s="301"/>
    </row>
    <row r="12" spans="2:12" s="89" customFormat="1" ht="14.5" x14ac:dyDescent="0.35">
      <c r="B12" s="269"/>
      <c r="C12" s="270"/>
      <c r="D12" s="253"/>
      <c r="E12" s="263"/>
      <c r="F12" s="294"/>
      <c r="G12" s="264"/>
      <c r="H12" s="300"/>
      <c r="I12" s="271"/>
      <c r="J12" s="272"/>
      <c r="K12" s="301"/>
    </row>
    <row r="13" spans="2:12" s="89" customFormat="1" ht="14.5" x14ac:dyDescent="0.35">
      <c r="B13" s="299"/>
      <c r="C13" s="270"/>
      <c r="D13" s="253"/>
      <c r="E13" s="254"/>
      <c r="F13" s="293"/>
      <c r="G13" s="255"/>
      <c r="H13" s="256"/>
      <c r="I13" s="271"/>
      <c r="J13" s="272"/>
      <c r="K13" s="301"/>
    </row>
    <row r="14" spans="2:12" s="89" customFormat="1" ht="14.5" x14ac:dyDescent="0.35">
      <c r="B14" s="299"/>
      <c r="C14" s="261"/>
      <c r="D14" s="253"/>
      <c r="E14" s="263"/>
      <c r="F14" s="294"/>
      <c r="G14" s="264"/>
      <c r="H14" s="300"/>
      <c r="I14" s="271"/>
      <c r="J14" s="272"/>
      <c r="K14" s="301"/>
    </row>
    <row r="15" spans="2:12" s="89" customFormat="1" ht="14.5" x14ac:dyDescent="0.35">
      <c r="B15" s="299"/>
      <c r="C15" s="270"/>
      <c r="D15" s="253"/>
      <c r="E15" s="265"/>
      <c r="F15" s="295"/>
      <c r="G15" s="266"/>
      <c r="H15" s="302"/>
      <c r="I15" s="271"/>
      <c r="J15" s="272"/>
      <c r="K15" s="301"/>
    </row>
    <row r="16" spans="2:12" s="89" customFormat="1" ht="14.5" x14ac:dyDescent="0.35">
      <c r="B16" s="299"/>
      <c r="C16" s="270"/>
      <c r="D16" s="253"/>
      <c r="E16" s="254"/>
      <c r="F16" s="293"/>
      <c r="G16" s="255"/>
      <c r="H16" s="256"/>
      <c r="I16" s="271"/>
      <c r="J16" s="272"/>
      <c r="K16" s="301"/>
    </row>
    <row r="17" spans="2:11" s="89" customFormat="1" ht="14.5" x14ac:dyDescent="0.35">
      <c r="B17" s="299"/>
      <c r="C17" s="270"/>
      <c r="D17" s="253"/>
      <c r="E17" s="263"/>
      <c r="F17" s="294"/>
      <c r="G17" s="264"/>
      <c r="H17" s="300"/>
      <c r="I17" s="271"/>
      <c r="J17" s="272"/>
      <c r="K17" s="301"/>
    </row>
    <row r="18" spans="2:11" s="89" customFormat="1" ht="14.5" x14ac:dyDescent="0.35">
      <c r="B18" s="299"/>
      <c r="C18" s="270"/>
      <c r="D18" s="253"/>
      <c r="E18" s="265"/>
      <c r="F18" s="295"/>
      <c r="G18" s="266"/>
      <c r="H18" s="302"/>
      <c r="I18" s="271"/>
      <c r="J18" s="272"/>
      <c r="K18" s="301"/>
    </row>
    <row r="19" spans="2:11" s="89" customFormat="1" ht="14.5" x14ac:dyDescent="0.35">
      <c r="B19" s="299"/>
      <c r="C19" s="270"/>
      <c r="D19" s="253"/>
      <c r="E19" s="263"/>
      <c r="F19" s="294"/>
      <c r="G19" s="264"/>
      <c r="H19" s="300"/>
      <c r="I19" s="271"/>
      <c r="J19" s="272"/>
      <c r="K19" s="301"/>
    </row>
    <row r="20" spans="2:11" s="89" customFormat="1" ht="14.5" x14ac:dyDescent="0.35">
      <c r="B20" s="299"/>
      <c r="C20" s="270"/>
      <c r="D20" s="253"/>
      <c r="E20" s="254"/>
      <c r="F20" s="293"/>
      <c r="G20" s="255"/>
      <c r="H20" s="256"/>
      <c r="I20" s="271"/>
      <c r="J20" s="272"/>
      <c r="K20" s="301"/>
    </row>
    <row r="21" spans="2:11" s="89" customFormat="1" ht="14.5" x14ac:dyDescent="0.35">
      <c r="B21" s="269"/>
      <c r="C21" s="270"/>
      <c r="D21" s="253"/>
      <c r="E21" s="263"/>
      <c r="F21" s="294"/>
      <c r="G21" s="264"/>
      <c r="H21" s="300"/>
      <c r="I21" s="271"/>
      <c r="J21" s="272"/>
      <c r="K21" s="301"/>
    </row>
    <row r="22" spans="2:11" s="89" customFormat="1" ht="14.5" x14ac:dyDescent="0.35">
      <c r="B22" s="299"/>
      <c r="C22" s="270"/>
      <c r="D22" s="253"/>
      <c r="E22" s="254"/>
      <c r="F22" s="293"/>
      <c r="G22" s="255"/>
      <c r="H22" s="256"/>
      <c r="I22" s="271"/>
      <c r="J22" s="272"/>
      <c r="K22" s="301"/>
    </row>
    <row r="23" spans="2:11" s="89" customFormat="1" ht="14.5" x14ac:dyDescent="0.35">
      <c r="B23" s="299"/>
      <c r="C23" s="270"/>
      <c r="D23" s="253"/>
      <c r="E23" s="263"/>
      <c r="F23" s="294"/>
      <c r="G23" s="264"/>
      <c r="H23" s="300"/>
      <c r="I23" s="271"/>
      <c r="J23" s="272"/>
      <c r="K23" s="301"/>
    </row>
    <row r="24" spans="2:11" s="89" customFormat="1" ht="14.5" x14ac:dyDescent="0.35">
      <c r="B24" s="299"/>
      <c r="C24" s="270"/>
      <c r="D24" s="253"/>
      <c r="E24" s="265"/>
      <c r="F24" s="295"/>
      <c r="G24" s="266"/>
      <c r="H24" s="302"/>
      <c r="I24" s="271"/>
      <c r="J24" s="272"/>
      <c r="K24" s="301"/>
    </row>
    <row r="25" spans="2:11" s="89" customFormat="1" ht="14.5" x14ac:dyDescent="0.35">
      <c r="B25" s="299"/>
      <c r="C25" s="270"/>
      <c r="D25" s="253"/>
      <c r="E25" s="263"/>
      <c r="F25" s="294"/>
      <c r="G25" s="264"/>
      <c r="H25" s="300"/>
      <c r="I25" s="271"/>
      <c r="J25" s="272"/>
      <c r="K25" s="301"/>
    </row>
    <row r="26" spans="2:11" s="89" customFormat="1" ht="14.5" x14ac:dyDescent="0.35">
      <c r="B26" s="269"/>
      <c r="C26" s="270"/>
      <c r="D26" s="253"/>
      <c r="E26" s="254"/>
      <c r="F26" s="293"/>
      <c r="G26" s="255"/>
      <c r="H26" s="256"/>
      <c r="I26" s="271"/>
      <c r="J26" s="272"/>
      <c r="K26" s="301"/>
    </row>
    <row r="27" spans="2:11" s="89" customFormat="1" ht="14.5" x14ac:dyDescent="0.35">
      <c r="B27" s="299"/>
      <c r="C27" s="270"/>
      <c r="D27" s="253"/>
      <c r="E27" s="263"/>
      <c r="F27" s="294"/>
      <c r="G27" s="264"/>
      <c r="H27" s="300"/>
      <c r="I27" s="271"/>
      <c r="J27" s="272"/>
      <c r="K27" s="301"/>
    </row>
    <row r="28" spans="2:11" s="89" customFormat="1" ht="14.5" x14ac:dyDescent="0.35">
      <c r="B28" s="299"/>
      <c r="C28" s="270"/>
      <c r="D28" s="253"/>
      <c r="E28" s="265"/>
      <c r="F28" s="295"/>
      <c r="G28" s="266"/>
      <c r="H28" s="302"/>
      <c r="I28" s="271"/>
      <c r="J28" s="272"/>
      <c r="K28" s="301"/>
    </row>
    <row r="29" spans="2:11" s="89" customFormat="1" ht="14.5" x14ac:dyDescent="0.35">
      <c r="B29" s="269"/>
      <c r="C29" s="270"/>
      <c r="D29" s="253"/>
      <c r="E29" s="263"/>
      <c r="F29" s="294"/>
      <c r="G29" s="264"/>
      <c r="H29" s="300"/>
      <c r="I29" s="271"/>
      <c r="J29" s="272"/>
      <c r="K29" s="301"/>
    </row>
    <row r="30" spans="2:11" s="89" customFormat="1" ht="14.5" x14ac:dyDescent="0.35">
      <c r="B30" s="299"/>
      <c r="C30" s="270"/>
      <c r="D30" s="253"/>
      <c r="E30" s="254"/>
      <c r="F30" s="293"/>
      <c r="G30" s="255"/>
      <c r="H30" s="256"/>
      <c r="I30" s="271"/>
      <c r="J30" s="272"/>
      <c r="K30" s="301"/>
    </row>
    <row r="31" spans="2:11" s="89" customFormat="1" ht="14.5" x14ac:dyDescent="0.35">
      <c r="B31" s="299"/>
      <c r="C31" s="261"/>
      <c r="D31" s="253"/>
      <c r="E31" s="263"/>
      <c r="F31" s="294"/>
      <c r="G31" s="264"/>
      <c r="H31" s="300"/>
      <c r="I31" s="271"/>
      <c r="J31" s="272"/>
      <c r="K31" s="301"/>
    </row>
    <row r="32" spans="2:11" s="89" customFormat="1" ht="14.5" x14ac:dyDescent="0.35">
      <c r="B32" s="299"/>
      <c r="C32" s="270"/>
      <c r="D32" s="253"/>
      <c r="E32" s="265"/>
      <c r="F32" s="295"/>
      <c r="G32" s="266"/>
      <c r="H32" s="302"/>
      <c r="I32" s="271"/>
      <c r="J32" s="272"/>
      <c r="K32" s="301"/>
    </row>
    <row r="33" spans="2:11" s="89" customFormat="1" ht="14.5" x14ac:dyDescent="0.35">
      <c r="B33" s="299"/>
      <c r="C33" s="270"/>
      <c r="D33" s="253"/>
      <c r="E33" s="254"/>
      <c r="F33" s="293"/>
      <c r="G33" s="255"/>
      <c r="H33" s="256"/>
      <c r="I33" s="271"/>
      <c r="J33" s="272"/>
      <c r="K33" s="301"/>
    </row>
    <row r="34" spans="2:11" s="89" customFormat="1" ht="14.5" x14ac:dyDescent="0.35">
      <c r="B34" s="299"/>
      <c r="C34" s="270"/>
      <c r="D34" s="253"/>
      <c r="E34" s="263"/>
      <c r="F34" s="294"/>
      <c r="G34" s="264"/>
      <c r="H34" s="300"/>
      <c r="I34" s="271"/>
      <c r="J34" s="272"/>
      <c r="K34" s="301"/>
    </row>
    <row r="35" spans="2:11" s="89" customFormat="1" ht="14.5" x14ac:dyDescent="0.35">
      <c r="B35" s="299"/>
      <c r="C35" s="270"/>
      <c r="D35" s="253"/>
      <c r="E35" s="265"/>
      <c r="F35" s="295"/>
      <c r="G35" s="266"/>
      <c r="H35" s="302"/>
      <c r="I35" s="271"/>
      <c r="J35" s="272"/>
      <c r="K35" s="301"/>
    </row>
    <row r="36" spans="2:11" s="89" customFormat="1" ht="14.5" x14ac:dyDescent="0.35">
      <c r="B36" s="299"/>
      <c r="C36" s="270"/>
      <c r="D36" s="253"/>
      <c r="E36" s="254"/>
      <c r="F36" s="293"/>
      <c r="G36" s="255"/>
      <c r="H36" s="256"/>
      <c r="I36" s="271"/>
      <c r="J36" s="272"/>
      <c r="K36" s="301"/>
    </row>
    <row r="37" spans="2:11" s="89" customFormat="1" ht="14.5" x14ac:dyDescent="0.35">
      <c r="B37" s="299"/>
      <c r="C37" s="270"/>
      <c r="D37" s="253"/>
      <c r="E37" s="263"/>
      <c r="F37" s="294"/>
      <c r="G37" s="264"/>
      <c r="H37" s="300"/>
      <c r="I37" s="271"/>
      <c r="J37" s="272"/>
      <c r="K37" s="301"/>
    </row>
    <row r="38" spans="2:11" s="89" customFormat="1" ht="14.5" x14ac:dyDescent="0.35">
      <c r="B38" s="299"/>
      <c r="C38" s="270"/>
      <c r="D38" s="253"/>
      <c r="E38" s="265"/>
      <c r="F38" s="295"/>
      <c r="G38" s="266"/>
      <c r="H38" s="302"/>
      <c r="I38" s="271"/>
      <c r="J38" s="272"/>
      <c r="K38" s="301"/>
    </row>
    <row r="39" spans="2:11" s="89" customFormat="1" ht="14.5" x14ac:dyDescent="0.35">
      <c r="B39" s="299"/>
      <c r="C39" s="270"/>
      <c r="D39" s="253"/>
      <c r="E39" s="263"/>
      <c r="F39" s="294"/>
      <c r="G39" s="264"/>
      <c r="H39" s="300"/>
      <c r="I39" s="271"/>
      <c r="J39" s="272"/>
      <c r="K39" s="301"/>
    </row>
    <row r="40" spans="2:11" s="89" customFormat="1" ht="14.5" x14ac:dyDescent="0.35">
      <c r="B40" s="269"/>
      <c r="C40" s="270"/>
      <c r="D40" s="253"/>
      <c r="E40" s="254"/>
      <c r="F40" s="293"/>
      <c r="G40" s="255"/>
      <c r="H40" s="256"/>
      <c r="I40" s="271"/>
      <c r="J40" s="272"/>
      <c r="K40" s="301"/>
    </row>
    <row r="41" spans="2:11" s="89" customFormat="1" ht="14.5" x14ac:dyDescent="0.35">
      <c r="B41" s="299"/>
      <c r="C41" s="270"/>
      <c r="D41" s="253"/>
      <c r="E41" s="263"/>
      <c r="F41" s="294"/>
      <c r="G41" s="264"/>
      <c r="H41" s="300"/>
      <c r="I41" s="271"/>
      <c r="J41" s="272"/>
      <c r="K41" s="301"/>
    </row>
    <row r="42" spans="2:11" s="89" customFormat="1" ht="14.5" x14ac:dyDescent="0.35">
      <c r="B42" s="299"/>
      <c r="C42" s="270"/>
      <c r="D42" s="253"/>
      <c r="E42" s="265"/>
      <c r="F42" s="295"/>
      <c r="G42" s="266"/>
      <c r="H42" s="302"/>
      <c r="I42" s="271"/>
      <c r="J42" s="272"/>
      <c r="K42" s="301"/>
    </row>
    <row r="43" spans="2:11" s="89" customFormat="1" ht="14.5" x14ac:dyDescent="0.35">
      <c r="B43" s="269"/>
      <c r="C43" s="270"/>
      <c r="D43" s="253"/>
      <c r="E43" s="263"/>
      <c r="F43" s="294"/>
      <c r="G43" s="264"/>
      <c r="H43" s="300"/>
      <c r="I43" s="271"/>
      <c r="J43" s="272"/>
      <c r="K43" s="301"/>
    </row>
    <row r="44" spans="2:11" s="89" customFormat="1" ht="14.5" x14ac:dyDescent="0.35">
      <c r="B44" s="299"/>
      <c r="C44" s="270"/>
      <c r="D44" s="253"/>
      <c r="E44" s="254"/>
      <c r="F44" s="293"/>
      <c r="G44" s="255"/>
      <c r="H44" s="256"/>
      <c r="I44" s="271"/>
      <c r="J44" s="272"/>
      <c r="K44" s="301"/>
    </row>
    <row r="45" spans="2:11" s="89" customFormat="1" ht="14.5" x14ac:dyDescent="0.35">
      <c r="B45" s="299"/>
      <c r="C45" s="261"/>
      <c r="D45" s="253"/>
      <c r="E45" s="263"/>
      <c r="F45" s="294"/>
      <c r="G45" s="264"/>
      <c r="H45" s="300"/>
      <c r="I45" s="271"/>
      <c r="J45" s="272"/>
      <c r="K45" s="301"/>
    </row>
    <row r="46" spans="2:11" s="89" customFormat="1" ht="14.5" x14ac:dyDescent="0.35">
      <c r="B46" s="299"/>
      <c r="C46" s="270"/>
      <c r="D46" s="253"/>
      <c r="E46" s="265"/>
      <c r="F46" s="295"/>
      <c r="G46" s="266"/>
      <c r="H46" s="302"/>
      <c r="I46" s="271"/>
      <c r="J46" s="272"/>
      <c r="K46" s="301"/>
    </row>
    <row r="47" spans="2:11" s="89" customFormat="1" ht="14.5" x14ac:dyDescent="0.35">
      <c r="B47" s="299"/>
      <c r="C47" s="270"/>
      <c r="D47" s="253"/>
      <c r="E47" s="254"/>
      <c r="F47" s="293"/>
      <c r="G47" s="255"/>
      <c r="H47" s="256"/>
      <c r="I47" s="271"/>
      <c r="J47" s="272"/>
      <c r="K47" s="301"/>
    </row>
    <row r="48" spans="2:11" s="89" customFormat="1" ht="14.5" x14ac:dyDescent="0.35">
      <c r="B48" s="299"/>
      <c r="C48" s="270"/>
      <c r="D48" s="253"/>
      <c r="E48" s="263"/>
      <c r="F48" s="294"/>
      <c r="G48" s="264"/>
      <c r="H48" s="300"/>
      <c r="I48" s="271"/>
      <c r="J48" s="272"/>
      <c r="K48" s="301"/>
    </row>
    <row r="49" spans="2:11" s="89" customFormat="1" ht="14.5" x14ac:dyDescent="0.35">
      <c r="B49" s="299"/>
      <c r="C49" s="270"/>
      <c r="D49" s="253"/>
      <c r="E49" s="265"/>
      <c r="F49" s="295"/>
      <c r="G49" s="266"/>
      <c r="H49" s="302"/>
      <c r="I49" s="271"/>
      <c r="J49" s="272"/>
      <c r="K49" s="301"/>
    </row>
    <row r="50" spans="2:11" s="89" customFormat="1" ht="14.5" x14ac:dyDescent="0.35">
      <c r="B50" s="299"/>
      <c r="C50" s="270"/>
      <c r="D50" s="253"/>
      <c r="E50" s="263"/>
      <c r="F50" s="294"/>
      <c r="G50" s="264"/>
      <c r="H50" s="300"/>
      <c r="I50" s="271"/>
      <c r="J50" s="272"/>
      <c r="K50" s="301"/>
    </row>
    <row r="51" spans="2:11" s="89" customFormat="1" ht="14.5" x14ac:dyDescent="0.35">
      <c r="B51" s="299"/>
      <c r="C51" s="270"/>
      <c r="D51" s="253"/>
      <c r="E51" s="254"/>
      <c r="F51" s="293"/>
      <c r="G51" s="255"/>
      <c r="H51" s="256"/>
      <c r="I51" s="271"/>
      <c r="J51" s="272"/>
      <c r="K51" s="301"/>
    </row>
    <row r="52" spans="2:11" s="89" customFormat="1" ht="14.5" x14ac:dyDescent="0.35">
      <c r="B52" s="269"/>
      <c r="C52" s="270"/>
      <c r="D52" s="253"/>
      <c r="E52" s="263"/>
      <c r="F52" s="294"/>
      <c r="G52" s="264"/>
      <c r="H52" s="300"/>
      <c r="I52" s="271"/>
      <c r="J52" s="272"/>
      <c r="K52" s="301"/>
    </row>
    <row r="53" spans="2:11" s="89" customFormat="1" ht="14.5" x14ac:dyDescent="0.35">
      <c r="B53" s="299"/>
      <c r="C53" s="270"/>
      <c r="D53" s="253"/>
      <c r="E53" s="254"/>
      <c r="F53" s="293"/>
      <c r="G53" s="255"/>
      <c r="H53" s="256"/>
      <c r="I53" s="271"/>
      <c r="J53" s="272"/>
      <c r="K53" s="301"/>
    </row>
    <row r="54" spans="2:11" s="89" customFormat="1" ht="14.5" x14ac:dyDescent="0.35">
      <c r="B54" s="299"/>
      <c r="C54" s="270"/>
      <c r="D54" s="253"/>
      <c r="E54" s="263"/>
      <c r="F54" s="294"/>
      <c r="G54" s="264"/>
      <c r="H54" s="300"/>
      <c r="I54" s="271"/>
      <c r="J54" s="272"/>
      <c r="K54" s="301"/>
    </row>
    <row r="55" spans="2:11" s="89" customFormat="1" ht="14.5" x14ac:dyDescent="0.35">
      <c r="B55" s="299"/>
      <c r="C55" s="270"/>
      <c r="D55" s="253"/>
      <c r="E55" s="265"/>
      <c r="F55" s="295"/>
      <c r="G55" s="266"/>
      <c r="H55" s="302"/>
      <c r="I55" s="271"/>
      <c r="J55" s="272"/>
      <c r="K55" s="301"/>
    </row>
    <row r="56" spans="2:11" s="89" customFormat="1" ht="14.5" x14ac:dyDescent="0.35">
      <c r="B56" s="299"/>
      <c r="C56" s="270"/>
      <c r="D56" s="253"/>
      <c r="E56" s="263"/>
      <c r="F56" s="294"/>
      <c r="G56" s="264"/>
      <c r="H56" s="300"/>
      <c r="I56" s="271"/>
      <c r="J56" s="272"/>
      <c r="K56" s="301"/>
    </row>
    <row r="57" spans="2:11" s="89" customFormat="1" ht="14.5" x14ac:dyDescent="0.35">
      <c r="B57" s="269"/>
      <c r="C57" s="270"/>
      <c r="D57" s="253"/>
      <c r="E57" s="254"/>
      <c r="F57" s="293"/>
      <c r="G57" s="255"/>
      <c r="H57" s="256"/>
      <c r="I57" s="271"/>
      <c r="J57" s="272"/>
      <c r="K57" s="301"/>
    </row>
    <row r="58" spans="2:11" s="89" customFormat="1" ht="14.5" x14ac:dyDescent="0.35">
      <c r="B58" s="299"/>
      <c r="C58" s="270"/>
      <c r="D58" s="253"/>
      <c r="E58" s="263"/>
      <c r="F58" s="294"/>
      <c r="G58" s="264"/>
      <c r="H58" s="300"/>
      <c r="I58" s="271"/>
      <c r="J58" s="272"/>
      <c r="K58" s="301"/>
    </row>
    <row r="59" spans="2:11" s="89" customFormat="1" ht="14.5" x14ac:dyDescent="0.35">
      <c r="B59" s="299"/>
      <c r="C59" s="270"/>
      <c r="D59" s="253"/>
      <c r="E59" s="265"/>
      <c r="F59" s="295"/>
      <c r="G59" s="266"/>
      <c r="H59" s="302"/>
      <c r="I59" s="268"/>
      <c r="J59" s="267"/>
      <c r="K59" s="303"/>
    </row>
    <row r="60" spans="2:11" s="89" customFormat="1" ht="14.5" x14ac:dyDescent="0.35">
      <c r="B60" s="269"/>
      <c r="C60" s="270"/>
      <c r="D60" s="253"/>
      <c r="E60" s="263"/>
      <c r="F60" s="294"/>
      <c r="G60" s="264"/>
      <c r="H60" s="300"/>
      <c r="I60" s="271"/>
      <c r="J60" s="272"/>
      <c r="K60" s="301"/>
    </row>
    <row r="61" spans="2:11" s="89" customFormat="1" ht="14.5" x14ac:dyDescent="0.35">
      <c r="B61" s="299"/>
      <c r="C61" s="270"/>
      <c r="D61" s="253"/>
      <c r="E61" s="254"/>
      <c r="F61" s="293"/>
      <c r="G61" s="255"/>
      <c r="H61" s="256"/>
      <c r="I61" s="257"/>
      <c r="J61" s="262"/>
      <c r="K61" s="298"/>
    </row>
    <row r="62" spans="2:11" s="89" customFormat="1" ht="14.5" x14ac:dyDescent="0.35">
      <c r="B62" s="299"/>
      <c r="C62" s="261"/>
      <c r="D62" s="253"/>
      <c r="E62" s="263"/>
      <c r="F62" s="294"/>
      <c r="G62" s="264"/>
      <c r="H62" s="300"/>
      <c r="I62" s="271"/>
      <c r="J62" s="272"/>
      <c r="K62" s="301"/>
    </row>
    <row r="63" spans="2:11" s="89" customFormat="1" ht="14.5" x14ac:dyDescent="0.35">
      <c r="B63" s="299"/>
      <c r="C63" s="270"/>
      <c r="D63" s="253"/>
      <c r="E63" s="265"/>
      <c r="F63" s="295"/>
      <c r="G63" s="266"/>
      <c r="H63" s="302"/>
      <c r="I63" s="268"/>
      <c r="J63" s="267"/>
      <c r="K63" s="303"/>
    </row>
    <row r="64" spans="2:11" s="89" customFormat="1" ht="14.5" x14ac:dyDescent="0.35">
      <c r="B64" s="299"/>
      <c r="C64" s="270"/>
      <c r="D64" s="253"/>
      <c r="E64" s="254"/>
      <c r="F64" s="293"/>
      <c r="G64" s="255"/>
      <c r="H64" s="256"/>
      <c r="I64" s="257"/>
      <c r="J64" s="262"/>
      <c r="K64" s="298"/>
    </row>
    <row r="65" spans="2:11" s="89" customFormat="1" ht="14.5" x14ac:dyDescent="0.35">
      <c r="B65" s="299"/>
      <c r="C65" s="270"/>
      <c r="D65" s="253"/>
      <c r="E65" s="263"/>
      <c r="F65" s="294"/>
      <c r="G65" s="264"/>
      <c r="H65" s="300"/>
      <c r="I65" s="271"/>
      <c r="J65" s="272"/>
      <c r="K65" s="301"/>
    </row>
    <row r="66" spans="2:11" s="89" customFormat="1" ht="14.5" x14ac:dyDescent="0.35">
      <c r="B66" s="299"/>
      <c r="C66" s="270"/>
      <c r="D66" s="253"/>
      <c r="E66" s="265"/>
      <c r="F66" s="295"/>
      <c r="G66" s="266"/>
      <c r="H66" s="302"/>
      <c r="I66" s="268"/>
      <c r="J66" s="267"/>
      <c r="K66" s="303"/>
    </row>
    <row r="67" spans="2:11" s="89" customFormat="1" ht="14.5" x14ac:dyDescent="0.35">
      <c r="B67" s="299"/>
      <c r="C67" s="270"/>
      <c r="D67" s="253"/>
      <c r="E67" s="263"/>
      <c r="F67" s="294"/>
      <c r="G67" s="264"/>
      <c r="H67" s="300"/>
      <c r="I67" s="271"/>
      <c r="J67" s="272"/>
      <c r="K67" s="301"/>
    </row>
    <row r="68" spans="2:11" s="89" customFormat="1" ht="14.5" x14ac:dyDescent="0.35">
      <c r="B68" s="299"/>
      <c r="C68" s="270"/>
      <c r="D68" s="253"/>
      <c r="E68" s="254"/>
      <c r="F68" s="293"/>
      <c r="G68" s="255"/>
      <c r="H68" s="256"/>
      <c r="I68" s="257"/>
      <c r="J68" s="262"/>
      <c r="K68" s="298"/>
    </row>
    <row r="69" spans="2:11" s="89" customFormat="1" ht="14.5" x14ac:dyDescent="0.35">
      <c r="B69" s="269"/>
      <c r="C69" s="270"/>
      <c r="D69" s="253"/>
      <c r="E69" s="263"/>
      <c r="F69" s="294"/>
      <c r="G69" s="264"/>
      <c r="H69" s="300"/>
      <c r="I69" s="271"/>
      <c r="J69" s="272"/>
      <c r="K69" s="301"/>
    </row>
    <row r="70" spans="2:11" s="89" customFormat="1" ht="14.5" x14ac:dyDescent="0.35">
      <c r="B70" s="299"/>
      <c r="C70" s="270"/>
      <c r="D70" s="253"/>
      <c r="E70" s="254"/>
      <c r="F70" s="293"/>
      <c r="G70" s="255"/>
      <c r="H70" s="256"/>
      <c r="I70" s="257"/>
      <c r="J70" s="262"/>
      <c r="K70" s="298"/>
    </row>
    <row r="71" spans="2:11" s="89" customFormat="1" ht="14.5" x14ac:dyDescent="0.35">
      <c r="B71" s="299"/>
      <c r="C71" s="270"/>
      <c r="D71" s="253"/>
      <c r="E71" s="263"/>
      <c r="F71" s="294"/>
      <c r="G71" s="264"/>
      <c r="H71" s="300"/>
      <c r="I71" s="271"/>
      <c r="J71" s="272"/>
      <c r="K71" s="301"/>
    </row>
    <row r="72" spans="2:11" s="89" customFormat="1" ht="14.5" x14ac:dyDescent="0.35">
      <c r="B72" s="299"/>
      <c r="C72" s="270"/>
      <c r="D72" s="253"/>
      <c r="E72" s="265"/>
      <c r="F72" s="295"/>
      <c r="G72" s="266"/>
      <c r="H72" s="302"/>
      <c r="I72" s="268"/>
      <c r="J72" s="267"/>
      <c r="K72" s="303"/>
    </row>
    <row r="73" spans="2:11" s="89" customFormat="1" ht="14.5" x14ac:dyDescent="0.35">
      <c r="B73" s="299"/>
      <c r="C73" s="270"/>
      <c r="D73" s="253"/>
      <c r="E73" s="263"/>
      <c r="F73" s="294"/>
      <c r="G73" s="264"/>
      <c r="H73" s="300"/>
      <c r="I73" s="271"/>
      <c r="J73" s="272"/>
      <c r="K73" s="301"/>
    </row>
    <row r="74" spans="2:11" s="89" customFormat="1" ht="14.5" x14ac:dyDescent="0.35">
      <c r="B74" s="269"/>
      <c r="C74" s="270"/>
      <c r="D74" s="253"/>
      <c r="E74" s="254"/>
      <c r="F74" s="293"/>
      <c r="G74" s="255"/>
      <c r="H74" s="256"/>
      <c r="I74" s="275"/>
      <c r="J74" s="276"/>
      <c r="K74" s="304"/>
    </row>
    <row r="75" spans="2:11" s="89" customFormat="1" ht="14.5" x14ac:dyDescent="0.35">
      <c r="B75" s="299"/>
      <c r="C75" s="270"/>
      <c r="D75" s="253"/>
      <c r="E75" s="263"/>
      <c r="F75" s="294"/>
      <c r="G75" s="264"/>
      <c r="H75" s="300"/>
      <c r="I75" s="275"/>
      <c r="J75" s="276"/>
      <c r="K75" s="304"/>
    </row>
    <row r="76" spans="2:11" s="89" customFormat="1" ht="14.5" x14ac:dyDescent="0.35">
      <c r="B76" s="299"/>
      <c r="C76" s="270"/>
      <c r="D76" s="253"/>
      <c r="E76" s="265"/>
      <c r="F76" s="295"/>
      <c r="G76" s="266"/>
      <c r="H76" s="302"/>
      <c r="I76" s="275"/>
      <c r="J76" s="276"/>
      <c r="K76" s="304"/>
    </row>
    <row r="77" spans="2:11" s="89" customFormat="1" ht="14.5" x14ac:dyDescent="0.35">
      <c r="B77" s="299"/>
      <c r="C77" s="270"/>
      <c r="D77" s="253"/>
      <c r="E77" s="254"/>
      <c r="F77" s="293"/>
      <c r="G77" s="255"/>
      <c r="H77" s="256"/>
      <c r="I77" s="257"/>
      <c r="J77" s="262"/>
      <c r="K77" s="298"/>
    </row>
    <row r="78" spans="2:11" s="89" customFormat="1" ht="14.5" x14ac:dyDescent="0.35">
      <c r="B78" s="299"/>
      <c r="C78" s="270"/>
      <c r="D78" s="253"/>
      <c r="E78" s="263"/>
      <c r="F78" s="294"/>
      <c r="G78" s="264"/>
      <c r="H78" s="300"/>
      <c r="I78" s="271"/>
      <c r="J78" s="272"/>
      <c r="K78" s="301"/>
    </row>
    <row r="79" spans="2:11" s="89" customFormat="1" ht="14.5" x14ac:dyDescent="0.35">
      <c r="B79" s="299"/>
      <c r="C79" s="270"/>
      <c r="D79" s="253"/>
      <c r="E79" s="265"/>
      <c r="F79" s="295"/>
      <c r="G79" s="266"/>
      <c r="H79" s="302"/>
      <c r="I79" s="268"/>
      <c r="J79" s="267"/>
      <c r="K79" s="303"/>
    </row>
    <row r="80" spans="2:11" s="89" customFormat="1" ht="14.5" x14ac:dyDescent="0.35">
      <c r="B80" s="299"/>
      <c r="C80" s="270"/>
      <c r="D80" s="253"/>
      <c r="E80" s="263"/>
      <c r="F80" s="294"/>
      <c r="G80" s="264"/>
      <c r="H80" s="300"/>
      <c r="I80" s="271"/>
      <c r="J80" s="272"/>
      <c r="K80" s="301"/>
    </row>
    <row r="81" spans="2:11" s="89" customFormat="1" ht="14.5" x14ac:dyDescent="0.35">
      <c r="B81" s="269"/>
      <c r="C81" s="270"/>
      <c r="D81" s="253"/>
      <c r="E81" s="254"/>
      <c r="F81" s="293"/>
      <c r="G81" s="255"/>
      <c r="H81" s="256"/>
      <c r="I81" s="257"/>
      <c r="J81" s="267"/>
      <c r="K81" s="305"/>
    </row>
    <row r="82" spans="2:11" x14ac:dyDescent="0.35">
      <c r="B82" s="299"/>
      <c r="C82" s="270"/>
      <c r="D82" s="253"/>
      <c r="E82" s="263"/>
      <c r="F82" s="294"/>
      <c r="G82" s="264"/>
      <c r="H82" s="300"/>
      <c r="I82" s="271"/>
      <c r="J82" s="272"/>
      <c r="K82" s="301"/>
    </row>
    <row r="83" spans="2:11" x14ac:dyDescent="0.35">
      <c r="B83" s="299"/>
      <c r="C83" s="270"/>
      <c r="D83" s="253"/>
      <c r="E83" s="265"/>
      <c r="F83" s="295"/>
      <c r="G83" s="266"/>
      <c r="H83" s="302"/>
      <c r="I83" s="268"/>
      <c r="J83" s="267"/>
      <c r="K83" s="303"/>
    </row>
    <row r="84" spans="2:11" ht="16" thickBot="1" x14ac:dyDescent="0.4">
      <c r="B84" s="284"/>
      <c r="C84" s="306"/>
      <c r="D84" s="307"/>
      <c r="E84" s="287"/>
      <c r="F84" s="297"/>
      <c r="G84" s="288"/>
      <c r="H84" s="308"/>
      <c r="I84" s="290"/>
      <c r="J84" s="291"/>
      <c r="K84" s="309"/>
    </row>
  </sheetData>
  <sheetProtection algorithmName="SHA-512" hashValue="+VQsOM2aXw3oaE0GTuxzxuFAa4Ssnvhr7DV7cH03C5UbFVIIeVnVhze7pDtGWe9+MMNo4mHYjzi2rwe0y8NERw==" saltValue="/H2luisVd9Z18EQDThA6Kw==" spinCount="100000" sheet="1" selectLockedCells="1"/>
  <mergeCells count="14">
    <mergeCell ref="B1:K3"/>
    <mergeCell ref="C4:D4"/>
    <mergeCell ref="E4:J4"/>
    <mergeCell ref="B6:B8"/>
    <mergeCell ref="C6:C8"/>
    <mergeCell ref="D6:D8"/>
    <mergeCell ref="E6:E8"/>
    <mergeCell ref="F6:F8"/>
    <mergeCell ref="G6:G8"/>
    <mergeCell ref="H6:H8"/>
    <mergeCell ref="I6:K6"/>
    <mergeCell ref="I7:I8"/>
    <mergeCell ref="J7:J8"/>
    <mergeCell ref="K7:K8"/>
  </mergeCells>
  <printOptions horizontalCentered="1"/>
  <pageMargins left="0.25" right="0.25" top="0.5" bottom="1.25" header="0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7C73A6-9705-4CF6-ABEC-5BD81DB39F7A}">
          <x14:formula1>
            <xm:f>Data!$A$32:$A$48</xm:f>
          </x14:formula1>
          <xm:sqref>B9:B84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1860-FBA5-4C80-9EC3-58E9EFF6449B}">
  <sheetPr syncVertical="1" syncRef="A1" transitionEvaluation="1"/>
  <dimension ref="B1:M90"/>
  <sheetViews>
    <sheetView showGridLines="0" zoomScale="80" zoomScaleNormal="80" workbookViewId="0">
      <selection activeCell="C24" sqref="C24"/>
    </sheetView>
  </sheetViews>
  <sheetFormatPr defaultColWidth="11.7265625" defaultRowHeight="15.5" x14ac:dyDescent="0.35"/>
  <cols>
    <col min="1" max="1" width="2.54296875" style="77" customWidth="1"/>
    <col min="2" max="2" width="7.1796875" style="77" customWidth="1"/>
    <col min="3" max="3" width="16.81640625" style="77" customWidth="1"/>
    <col min="4" max="4" width="16.26953125" style="77" customWidth="1"/>
    <col min="5" max="5" width="20.1796875" style="77" customWidth="1"/>
    <col min="6" max="6" width="12.26953125" style="77" customWidth="1"/>
    <col min="7" max="7" width="6.54296875" style="77" customWidth="1"/>
    <col min="8" max="8" width="11.453125" style="77" customWidth="1"/>
    <col min="9" max="9" width="10.453125" style="77" customWidth="1"/>
    <col min="10" max="10" width="6.1796875" style="77" customWidth="1"/>
    <col min="11" max="11" width="13.54296875" style="77" customWidth="1"/>
    <col min="12" max="12" width="13" style="77" customWidth="1"/>
    <col min="13" max="13" width="2" style="77" customWidth="1"/>
    <col min="14" max="16384" width="11.7265625" style="77"/>
  </cols>
  <sheetData>
    <row r="1" spans="2:13" ht="21" customHeight="1" x14ac:dyDescent="0.35">
      <c r="B1" s="496" t="s">
        <v>175</v>
      </c>
      <c r="C1" s="496"/>
      <c r="D1" s="497"/>
      <c r="E1" s="497"/>
      <c r="F1" s="497"/>
      <c r="G1" s="497"/>
      <c r="H1" s="497"/>
      <c r="I1" s="497"/>
      <c r="J1" s="497"/>
      <c r="K1" s="497"/>
      <c r="L1" s="497"/>
    </row>
    <row r="2" spans="2:13" ht="12" customHeight="1" x14ac:dyDescent="0.35"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2:13" ht="9.65" customHeight="1" x14ac:dyDescent="0.35"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2:13" ht="21" customHeight="1" x14ac:dyDescent="0.35">
      <c r="B4" s="84"/>
      <c r="C4" s="84"/>
      <c r="D4" s="501" t="s">
        <v>46</v>
      </c>
      <c r="E4" s="501"/>
      <c r="F4" s="502">
        <f>'PROG ID'!G8</f>
        <v>0</v>
      </c>
      <c r="G4" s="503"/>
      <c r="H4" s="503"/>
      <c r="I4" s="503"/>
      <c r="J4" s="503"/>
      <c r="K4" s="503"/>
      <c r="L4" s="82"/>
    </row>
    <row r="5" spans="2:13" ht="5.5" customHeight="1" thickBot="1" x14ac:dyDescent="0.4"/>
    <row r="6" spans="2:13" ht="31" customHeight="1" x14ac:dyDescent="0.35">
      <c r="B6" s="510" t="s">
        <v>167</v>
      </c>
      <c r="C6" s="525" t="s">
        <v>150</v>
      </c>
      <c r="D6" s="504" t="s">
        <v>116</v>
      </c>
      <c r="E6" s="507" t="s">
        <v>115</v>
      </c>
      <c r="F6" s="498" t="s">
        <v>50</v>
      </c>
      <c r="G6" s="513" t="s">
        <v>1</v>
      </c>
      <c r="H6" s="513" t="s">
        <v>117</v>
      </c>
      <c r="I6" s="498" t="s">
        <v>118</v>
      </c>
      <c r="J6" s="520" t="s">
        <v>139</v>
      </c>
      <c r="K6" s="521"/>
      <c r="L6" s="522"/>
    </row>
    <row r="7" spans="2:13" x14ac:dyDescent="0.35">
      <c r="B7" s="511"/>
      <c r="C7" s="526"/>
      <c r="D7" s="505"/>
      <c r="E7" s="508"/>
      <c r="F7" s="499"/>
      <c r="G7" s="514"/>
      <c r="H7" s="514"/>
      <c r="I7" s="499"/>
      <c r="J7" s="516" t="s">
        <v>25</v>
      </c>
      <c r="K7" s="517" t="s">
        <v>26</v>
      </c>
      <c r="L7" s="518" t="s">
        <v>185</v>
      </c>
      <c r="M7" s="78"/>
    </row>
    <row r="8" spans="2:13" ht="21" customHeight="1" thickBot="1" x14ac:dyDescent="0.4">
      <c r="B8" s="512"/>
      <c r="C8" s="527"/>
      <c r="D8" s="506"/>
      <c r="E8" s="509"/>
      <c r="F8" s="500"/>
      <c r="G8" s="515"/>
      <c r="H8" s="515"/>
      <c r="I8" s="500"/>
      <c r="J8" s="515"/>
      <c r="K8" s="500"/>
      <c r="L8" s="519"/>
      <c r="M8" s="78"/>
    </row>
    <row r="9" spans="2:13" s="89" customFormat="1" ht="14.5" x14ac:dyDescent="0.35">
      <c r="B9" s="310"/>
      <c r="C9" s="311"/>
      <c r="D9" s="312"/>
      <c r="E9" s="253"/>
      <c r="F9" s="254"/>
      <c r="G9" s="293"/>
      <c r="H9" s="313"/>
      <c r="I9" s="314"/>
      <c r="J9" s="257"/>
      <c r="K9" s="262"/>
      <c r="L9" s="315"/>
    </row>
    <row r="10" spans="2:13" s="89" customFormat="1" ht="14.5" x14ac:dyDescent="0.35">
      <c r="B10" s="316"/>
      <c r="C10" s="317"/>
      <c r="D10" s="253"/>
      <c r="E10" s="253"/>
      <c r="F10" s="263"/>
      <c r="G10" s="294"/>
      <c r="H10" s="318"/>
      <c r="I10" s="314"/>
      <c r="J10" s="271"/>
      <c r="K10" s="272"/>
      <c r="L10" s="319"/>
    </row>
    <row r="11" spans="2:13" s="89" customFormat="1" ht="14.5" x14ac:dyDescent="0.35">
      <c r="B11" s="320"/>
      <c r="C11" s="321"/>
      <c r="D11" s="253"/>
      <c r="E11" s="253"/>
      <c r="F11" s="265"/>
      <c r="G11" s="295"/>
      <c r="H11" s="322"/>
      <c r="I11" s="314"/>
      <c r="J11" s="268"/>
      <c r="K11" s="267"/>
      <c r="L11" s="323"/>
    </row>
    <row r="12" spans="2:13" s="89" customFormat="1" ht="14.5" x14ac:dyDescent="0.35">
      <c r="B12" s="320"/>
      <c r="C12" s="321"/>
      <c r="D12" s="253"/>
      <c r="E12" s="253"/>
      <c r="F12" s="263"/>
      <c r="G12" s="294"/>
      <c r="H12" s="318"/>
      <c r="I12" s="314"/>
      <c r="J12" s="271"/>
      <c r="K12" s="272"/>
      <c r="L12" s="319"/>
    </row>
    <row r="13" spans="2:13" s="89" customFormat="1" ht="14.5" x14ac:dyDescent="0.35">
      <c r="B13" s="320"/>
      <c r="C13" s="321"/>
      <c r="D13" s="253"/>
      <c r="E13" s="253"/>
      <c r="F13" s="324"/>
      <c r="G13" s="334"/>
      <c r="H13" s="325"/>
      <c r="I13" s="314"/>
      <c r="J13" s="275"/>
      <c r="K13" s="276"/>
      <c r="L13" s="326"/>
    </row>
    <row r="14" spans="2:13" s="89" customFormat="1" ht="14.5" x14ac:dyDescent="0.35">
      <c r="B14" s="320"/>
      <c r="C14" s="321"/>
      <c r="D14" s="253"/>
      <c r="E14" s="253"/>
      <c r="F14" s="324"/>
      <c r="G14" s="334"/>
      <c r="H14" s="325"/>
      <c r="I14" s="314"/>
      <c r="J14" s="275"/>
      <c r="K14" s="276"/>
      <c r="L14" s="326"/>
    </row>
    <row r="15" spans="2:13" s="89" customFormat="1" ht="14.5" x14ac:dyDescent="0.35">
      <c r="B15" s="320"/>
      <c r="C15" s="321"/>
      <c r="D15" s="253"/>
      <c r="E15" s="253"/>
      <c r="F15" s="324"/>
      <c r="G15" s="334"/>
      <c r="H15" s="325"/>
      <c r="I15" s="314"/>
      <c r="J15" s="275"/>
      <c r="K15" s="276"/>
      <c r="L15" s="326"/>
    </row>
    <row r="16" spans="2:13" s="89" customFormat="1" ht="14.5" x14ac:dyDescent="0.35">
      <c r="B16" s="320"/>
      <c r="C16" s="321"/>
      <c r="D16" s="253"/>
      <c r="E16" s="253"/>
      <c r="F16" s="324"/>
      <c r="G16" s="334"/>
      <c r="H16" s="325"/>
      <c r="I16" s="314"/>
      <c r="J16" s="275"/>
      <c r="K16" s="276"/>
      <c r="L16" s="326"/>
    </row>
    <row r="17" spans="2:12" s="89" customFormat="1" ht="14.5" x14ac:dyDescent="0.35">
      <c r="B17" s="320"/>
      <c r="C17" s="321"/>
      <c r="D17" s="253"/>
      <c r="E17" s="253"/>
      <c r="F17" s="324"/>
      <c r="G17" s="334"/>
      <c r="H17" s="325"/>
      <c r="I17" s="314"/>
      <c r="J17" s="275"/>
      <c r="K17" s="276"/>
      <c r="L17" s="326"/>
    </row>
    <row r="18" spans="2:12" s="89" customFormat="1" ht="14.5" x14ac:dyDescent="0.35">
      <c r="B18" s="320"/>
      <c r="C18" s="321"/>
      <c r="D18" s="253"/>
      <c r="E18" s="253"/>
      <c r="F18" s="324"/>
      <c r="G18" s="334"/>
      <c r="H18" s="325"/>
      <c r="I18" s="314"/>
      <c r="J18" s="275"/>
      <c r="K18" s="276"/>
      <c r="L18" s="326"/>
    </row>
    <row r="19" spans="2:12" s="89" customFormat="1" ht="14.5" x14ac:dyDescent="0.35">
      <c r="B19" s="320"/>
      <c r="C19" s="321"/>
      <c r="D19" s="253"/>
      <c r="E19" s="253"/>
      <c r="F19" s="324"/>
      <c r="G19" s="334"/>
      <c r="H19" s="325"/>
      <c r="I19" s="314"/>
      <c r="J19" s="275"/>
      <c r="K19" s="276"/>
      <c r="L19" s="326"/>
    </row>
    <row r="20" spans="2:12" s="89" customFormat="1" ht="14.5" x14ac:dyDescent="0.35">
      <c r="B20" s="320"/>
      <c r="C20" s="321"/>
      <c r="D20" s="253"/>
      <c r="E20" s="253"/>
      <c r="F20" s="324"/>
      <c r="G20" s="334"/>
      <c r="H20" s="325"/>
      <c r="I20" s="314"/>
      <c r="J20" s="275"/>
      <c r="K20" s="276"/>
      <c r="L20" s="326"/>
    </row>
    <row r="21" spans="2:12" s="89" customFormat="1" ht="14.5" x14ac:dyDescent="0.35">
      <c r="B21" s="320"/>
      <c r="C21" s="321"/>
      <c r="D21" s="253"/>
      <c r="E21" s="253"/>
      <c r="F21" s="324"/>
      <c r="G21" s="334"/>
      <c r="H21" s="325"/>
      <c r="I21" s="314"/>
      <c r="J21" s="275"/>
      <c r="K21" s="276"/>
      <c r="L21" s="326"/>
    </row>
    <row r="22" spans="2:12" s="89" customFormat="1" ht="14.5" x14ac:dyDescent="0.35">
      <c r="B22" s="320"/>
      <c r="C22" s="321"/>
      <c r="D22" s="253"/>
      <c r="E22" s="253"/>
      <c r="F22" s="324"/>
      <c r="G22" s="334"/>
      <c r="H22" s="325"/>
      <c r="I22" s="314"/>
      <c r="J22" s="275"/>
      <c r="K22" s="276"/>
      <c r="L22" s="326"/>
    </row>
    <row r="23" spans="2:12" s="89" customFormat="1" ht="14.5" x14ac:dyDescent="0.35">
      <c r="B23" s="320"/>
      <c r="C23" s="321"/>
      <c r="D23" s="253"/>
      <c r="E23" s="253"/>
      <c r="F23" s="324"/>
      <c r="G23" s="334"/>
      <c r="H23" s="325"/>
      <c r="I23" s="314"/>
      <c r="J23" s="275"/>
      <c r="K23" s="276"/>
      <c r="L23" s="326"/>
    </row>
    <row r="24" spans="2:12" s="89" customFormat="1" ht="14.5" x14ac:dyDescent="0.35">
      <c r="B24" s="320"/>
      <c r="C24" s="321"/>
      <c r="D24" s="253"/>
      <c r="E24" s="253"/>
      <c r="F24" s="324"/>
      <c r="G24" s="334"/>
      <c r="H24" s="325"/>
      <c r="I24" s="314"/>
      <c r="J24" s="275"/>
      <c r="K24" s="276"/>
      <c r="L24" s="326"/>
    </row>
    <row r="25" spans="2:12" s="89" customFormat="1" ht="14.5" x14ac:dyDescent="0.35">
      <c r="B25" s="320"/>
      <c r="C25" s="321"/>
      <c r="D25" s="253"/>
      <c r="E25" s="253"/>
      <c r="F25" s="324"/>
      <c r="G25" s="334"/>
      <c r="H25" s="325"/>
      <c r="I25" s="314"/>
      <c r="J25" s="275"/>
      <c r="K25" s="276"/>
      <c r="L25" s="326"/>
    </row>
    <row r="26" spans="2:12" s="89" customFormat="1" ht="14.5" x14ac:dyDescent="0.35">
      <c r="B26" s="320"/>
      <c r="C26" s="321"/>
      <c r="D26" s="253"/>
      <c r="E26" s="253"/>
      <c r="F26" s="324"/>
      <c r="G26" s="334"/>
      <c r="H26" s="325"/>
      <c r="I26" s="314"/>
      <c r="J26" s="275"/>
      <c r="K26" s="276"/>
      <c r="L26" s="326"/>
    </row>
    <row r="27" spans="2:12" s="89" customFormat="1" ht="14.5" x14ac:dyDescent="0.35">
      <c r="B27" s="320"/>
      <c r="C27" s="321"/>
      <c r="D27" s="253"/>
      <c r="E27" s="253"/>
      <c r="F27" s="324"/>
      <c r="G27" s="334"/>
      <c r="H27" s="325"/>
      <c r="I27" s="314"/>
      <c r="J27" s="275"/>
      <c r="K27" s="276"/>
      <c r="L27" s="326"/>
    </row>
    <row r="28" spans="2:12" s="89" customFormat="1" ht="14.5" x14ac:dyDescent="0.35">
      <c r="B28" s="320"/>
      <c r="C28" s="321"/>
      <c r="D28" s="253"/>
      <c r="E28" s="253"/>
      <c r="F28" s="324"/>
      <c r="G28" s="334"/>
      <c r="H28" s="325"/>
      <c r="I28" s="314"/>
      <c r="J28" s="275"/>
      <c r="K28" s="276"/>
      <c r="L28" s="326"/>
    </row>
    <row r="29" spans="2:12" s="89" customFormat="1" ht="14.5" x14ac:dyDescent="0.35">
      <c r="B29" s="320"/>
      <c r="C29" s="321"/>
      <c r="D29" s="253"/>
      <c r="E29" s="253"/>
      <c r="F29" s="324"/>
      <c r="G29" s="334"/>
      <c r="H29" s="325"/>
      <c r="I29" s="314"/>
      <c r="J29" s="275"/>
      <c r="K29" s="276"/>
      <c r="L29" s="326"/>
    </row>
    <row r="30" spans="2:12" s="89" customFormat="1" ht="14.5" x14ac:dyDescent="0.35">
      <c r="B30" s="320"/>
      <c r="C30" s="321"/>
      <c r="D30" s="253"/>
      <c r="E30" s="253"/>
      <c r="F30" s="324"/>
      <c r="G30" s="334"/>
      <c r="H30" s="325"/>
      <c r="I30" s="314"/>
      <c r="J30" s="275"/>
      <c r="K30" s="276"/>
      <c r="L30" s="326"/>
    </row>
    <row r="31" spans="2:12" s="89" customFormat="1" ht="14.5" x14ac:dyDescent="0.35">
      <c r="B31" s="320"/>
      <c r="C31" s="321"/>
      <c r="D31" s="253"/>
      <c r="E31" s="253"/>
      <c r="F31" s="324"/>
      <c r="G31" s="334"/>
      <c r="H31" s="325"/>
      <c r="I31" s="314"/>
      <c r="J31" s="275"/>
      <c r="K31" s="276"/>
      <c r="L31" s="326"/>
    </row>
    <row r="32" spans="2:12" s="89" customFormat="1" ht="14.5" x14ac:dyDescent="0.35">
      <c r="B32" s="320"/>
      <c r="C32" s="321"/>
      <c r="D32" s="253"/>
      <c r="E32" s="253"/>
      <c r="F32" s="324"/>
      <c r="G32" s="334"/>
      <c r="H32" s="325"/>
      <c r="I32" s="314"/>
      <c r="J32" s="275"/>
      <c r="K32" s="276"/>
      <c r="L32" s="326"/>
    </row>
    <row r="33" spans="2:12" s="89" customFormat="1" ht="14.5" x14ac:dyDescent="0.35">
      <c r="B33" s="320"/>
      <c r="C33" s="321"/>
      <c r="D33" s="253"/>
      <c r="E33" s="253"/>
      <c r="F33" s="324"/>
      <c r="G33" s="334"/>
      <c r="H33" s="325"/>
      <c r="I33" s="314"/>
      <c r="J33" s="275"/>
      <c r="K33" s="276"/>
      <c r="L33" s="326"/>
    </row>
    <row r="34" spans="2:12" x14ac:dyDescent="0.35">
      <c r="B34" s="320"/>
      <c r="C34" s="321"/>
      <c r="D34" s="253"/>
      <c r="E34" s="253"/>
      <c r="F34" s="324"/>
      <c r="G34" s="334"/>
      <c r="H34" s="325"/>
      <c r="I34" s="314"/>
      <c r="J34" s="275"/>
      <c r="K34" s="276"/>
      <c r="L34" s="326"/>
    </row>
    <row r="35" spans="2:12" x14ac:dyDescent="0.35">
      <c r="B35" s="320"/>
      <c r="C35" s="321"/>
      <c r="D35" s="253"/>
      <c r="E35" s="253"/>
      <c r="F35" s="324"/>
      <c r="G35" s="334"/>
      <c r="H35" s="325"/>
      <c r="I35" s="314"/>
      <c r="J35" s="275"/>
      <c r="K35" s="276"/>
      <c r="L35" s="326"/>
    </row>
    <row r="36" spans="2:12" x14ac:dyDescent="0.35">
      <c r="B36" s="320"/>
      <c r="C36" s="321"/>
      <c r="D36" s="253"/>
      <c r="E36" s="253"/>
      <c r="F36" s="324"/>
      <c r="G36" s="334"/>
      <c r="H36" s="325"/>
      <c r="I36" s="314"/>
      <c r="J36" s="275"/>
      <c r="K36" s="276"/>
      <c r="L36" s="326"/>
    </row>
    <row r="37" spans="2:12" x14ac:dyDescent="0.35">
      <c r="B37" s="320"/>
      <c r="C37" s="321"/>
      <c r="D37" s="253"/>
      <c r="E37" s="253"/>
      <c r="F37" s="324"/>
      <c r="G37" s="334"/>
      <c r="H37" s="325"/>
      <c r="I37" s="314"/>
      <c r="J37" s="275"/>
      <c r="K37" s="276"/>
      <c r="L37" s="326"/>
    </row>
    <row r="38" spans="2:12" x14ac:dyDescent="0.35">
      <c r="B38" s="320"/>
      <c r="C38" s="321"/>
      <c r="D38" s="253"/>
      <c r="E38" s="253"/>
      <c r="F38" s="324"/>
      <c r="G38" s="334"/>
      <c r="H38" s="325"/>
      <c r="I38" s="314"/>
      <c r="J38" s="275"/>
      <c r="K38" s="276"/>
      <c r="L38" s="326"/>
    </row>
    <row r="39" spans="2:12" x14ac:dyDescent="0.35">
      <c r="B39" s="320"/>
      <c r="C39" s="321"/>
      <c r="D39" s="253"/>
      <c r="E39" s="253"/>
      <c r="F39" s="324"/>
      <c r="G39" s="334"/>
      <c r="H39" s="325"/>
      <c r="I39" s="314"/>
      <c r="J39" s="275"/>
      <c r="K39" s="276"/>
      <c r="L39" s="326"/>
    </row>
    <row r="40" spans="2:12" x14ac:dyDescent="0.35">
      <c r="B40" s="320"/>
      <c r="C40" s="321"/>
      <c r="D40" s="253"/>
      <c r="E40" s="253"/>
      <c r="F40" s="324"/>
      <c r="G40" s="334"/>
      <c r="H40" s="325"/>
      <c r="I40" s="314"/>
      <c r="J40" s="275"/>
      <c r="K40" s="276"/>
      <c r="L40" s="326"/>
    </row>
    <row r="41" spans="2:12" x14ac:dyDescent="0.35">
      <c r="B41" s="320"/>
      <c r="C41" s="321"/>
      <c r="D41" s="253"/>
      <c r="E41" s="253"/>
      <c r="F41" s="324"/>
      <c r="G41" s="334"/>
      <c r="H41" s="325"/>
      <c r="I41" s="314"/>
      <c r="J41" s="275"/>
      <c r="K41" s="276"/>
      <c r="L41" s="326"/>
    </row>
    <row r="42" spans="2:12" x14ac:dyDescent="0.35">
      <c r="B42" s="320"/>
      <c r="C42" s="321"/>
      <c r="D42" s="253"/>
      <c r="E42" s="253"/>
      <c r="F42" s="324"/>
      <c r="G42" s="334"/>
      <c r="H42" s="325"/>
      <c r="I42" s="314"/>
      <c r="J42" s="275"/>
      <c r="K42" s="276"/>
      <c r="L42" s="326"/>
    </row>
    <row r="43" spans="2:12" x14ac:dyDescent="0.35">
      <c r="B43" s="320"/>
      <c r="C43" s="321"/>
      <c r="D43" s="253"/>
      <c r="E43" s="253"/>
      <c r="F43" s="324"/>
      <c r="G43" s="334"/>
      <c r="H43" s="325"/>
      <c r="I43" s="314"/>
      <c r="J43" s="275"/>
      <c r="K43" s="276"/>
      <c r="L43" s="326"/>
    </row>
    <row r="44" spans="2:12" x14ac:dyDescent="0.35">
      <c r="B44" s="320"/>
      <c r="C44" s="321"/>
      <c r="D44" s="253"/>
      <c r="E44" s="253"/>
      <c r="F44" s="324"/>
      <c r="G44" s="334"/>
      <c r="H44" s="325"/>
      <c r="I44" s="314"/>
      <c r="J44" s="275"/>
      <c r="K44" s="276"/>
      <c r="L44" s="326"/>
    </row>
    <row r="45" spans="2:12" x14ac:dyDescent="0.35">
      <c r="B45" s="320"/>
      <c r="C45" s="321"/>
      <c r="D45" s="253"/>
      <c r="E45" s="253"/>
      <c r="F45" s="324"/>
      <c r="G45" s="334"/>
      <c r="H45" s="325"/>
      <c r="I45" s="314"/>
      <c r="J45" s="275"/>
      <c r="K45" s="276"/>
      <c r="L45" s="326"/>
    </row>
    <row r="46" spans="2:12" x14ac:dyDescent="0.35">
      <c r="B46" s="320"/>
      <c r="C46" s="321"/>
      <c r="D46" s="253"/>
      <c r="E46" s="253"/>
      <c r="F46" s="324"/>
      <c r="G46" s="334"/>
      <c r="H46" s="325"/>
      <c r="I46" s="314"/>
      <c r="J46" s="275"/>
      <c r="K46" s="276"/>
      <c r="L46" s="326"/>
    </row>
    <row r="47" spans="2:12" x14ac:dyDescent="0.35">
      <c r="B47" s="320"/>
      <c r="C47" s="321"/>
      <c r="D47" s="253"/>
      <c r="E47" s="253"/>
      <c r="F47" s="324"/>
      <c r="G47" s="334"/>
      <c r="H47" s="325"/>
      <c r="I47" s="314"/>
      <c r="J47" s="275"/>
      <c r="K47" s="276"/>
      <c r="L47" s="326"/>
    </row>
    <row r="48" spans="2:12" x14ac:dyDescent="0.35">
      <c r="B48" s="320"/>
      <c r="C48" s="321"/>
      <c r="D48" s="253"/>
      <c r="E48" s="253"/>
      <c r="F48" s="324"/>
      <c r="G48" s="334"/>
      <c r="H48" s="325"/>
      <c r="I48" s="314"/>
      <c r="J48" s="275"/>
      <c r="K48" s="276"/>
      <c r="L48" s="326"/>
    </row>
    <row r="49" spans="2:12" x14ac:dyDescent="0.35">
      <c r="B49" s="320"/>
      <c r="C49" s="321"/>
      <c r="D49" s="253"/>
      <c r="E49" s="253"/>
      <c r="F49" s="324"/>
      <c r="G49" s="334"/>
      <c r="H49" s="325"/>
      <c r="I49" s="314"/>
      <c r="J49" s="275"/>
      <c r="K49" s="276"/>
      <c r="L49" s="326"/>
    </row>
    <row r="50" spans="2:12" x14ac:dyDescent="0.35">
      <c r="B50" s="320"/>
      <c r="C50" s="321"/>
      <c r="D50" s="253"/>
      <c r="E50" s="253"/>
      <c r="F50" s="324"/>
      <c r="G50" s="334"/>
      <c r="H50" s="325"/>
      <c r="I50" s="314"/>
      <c r="J50" s="275"/>
      <c r="K50" s="276"/>
      <c r="L50" s="326"/>
    </row>
    <row r="51" spans="2:12" x14ac:dyDescent="0.35">
      <c r="B51" s="320"/>
      <c r="C51" s="321"/>
      <c r="D51" s="253"/>
      <c r="E51" s="253"/>
      <c r="F51" s="324"/>
      <c r="G51" s="334"/>
      <c r="H51" s="325"/>
      <c r="I51" s="314"/>
      <c r="J51" s="275"/>
      <c r="K51" s="276"/>
      <c r="L51" s="326"/>
    </row>
    <row r="52" spans="2:12" x14ac:dyDescent="0.35">
      <c r="B52" s="320"/>
      <c r="C52" s="321"/>
      <c r="D52" s="253"/>
      <c r="E52" s="253"/>
      <c r="F52" s="324"/>
      <c r="G52" s="334"/>
      <c r="H52" s="325"/>
      <c r="I52" s="314"/>
      <c r="J52" s="275"/>
      <c r="K52" s="276"/>
      <c r="L52" s="326"/>
    </row>
    <row r="53" spans="2:12" x14ac:dyDescent="0.35">
      <c r="B53" s="320"/>
      <c r="C53" s="321"/>
      <c r="D53" s="253"/>
      <c r="E53" s="253"/>
      <c r="F53" s="324"/>
      <c r="G53" s="334"/>
      <c r="H53" s="325"/>
      <c r="I53" s="314"/>
      <c r="J53" s="275"/>
      <c r="K53" s="276"/>
      <c r="L53" s="326"/>
    </row>
    <row r="54" spans="2:12" x14ac:dyDescent="0.35">
      <c r="B54" s="320"/>
      <c r="C54" s="321"/>
      <c r="D54" s="253"/>
      <c r="E54" s="253"/>
      <c r="F54" s="324"/>
      <c r="G54" s="334"/>
      <c r="H54" s="325"/>
      <c r="I54" s="314"/>
      <c r="J54" s="275"/>
      <c r="K54" s="276"/>
      <c r="L54" s="326"/>
    </row>
    <row r="55" spans="2:12" x14ac:dyDescent="0.35">
      <c r="B55" s="320"/>
      <c r="C55" s="321"/>
      <c r="D55" s="253"/>
      <c r="E55" s="253"/>
      <c r="F55" s="324"/>
      <c r="G55" s="334"/>
      <c r="H55" s="325"/>
      <c r="I55" s="314"/>
      <c r="J55" s="275"/>
      <c r="K55" s="276"/>
      <c r="L55" s="326"/>
    </row>
    <row r="56" spans="2:12" x14ac:dyDescent="0.35">
      <c r="B56" s="320"/>
      <c r="C56" s="321"/>
      <c r="D56" s="253"/>
      <c r="E56" s="253"/>
      <c r="F56" s="324"/>
      <c r="G56" s="334"/>
      <c r="H56" s="325"/>
      <c r="I56" s="314"/>
      <c r="J56" s="275"/>
      <c r="K56" s="276"/>
      <c r="L56" s="326"/>
    </row>
    <row r="57" spans="2:12" x14ac:dyDescent="0.35">
      <c r="B57" s="320"/>
      <c r="C57" s="321"/>
      <c r="D57" s="253"/>
      <c r="E57" s="253"/>
      <c r="F57" s="324"/>
      <c r="G57" s="334"/>
      <c r="H57" s="325"/>
      <c r="I57" s="314"/>
      <c r="J57" s="275"/>
      <c r="K57" s="276"/>
      <c r="L57" s="326"/>
    </row>
    <row r="58" spans="2:12" x14ac:dyDescent="0.35">
      <c r="B58" s="320"/>
      <c r="C58" s="321"/>
      <c r="D58" s="253"/>
      <c r="E58" s="253"/>
      <c r="F58" s="324"/>
      <c r="G58" s="334"/>
      <c r="H58" s="325"/>
      <c r="I58" s="314"/>
      <c r="J58" s="275"/>
      <c r="K58" s="276"/>
      <c r="L58" s="326"/>
    </row>
    <row r="59" spans="2:12" x14ac:dyDescent="0.35">
      <c r="B59" s="320"/>
      <c r="C59" s="321"/>
      <c r="D59" s="253"/>
      <c r="E59" s="253"/>
      <c r="F59" s="324"/>
      <c r="G59" s="334"/>
      <c r="H59" s="325"/>
      <c r="I59" s="314"/>
      <c r="J59" s="275"/>
      <c r="K59" s="276"/>
      <c r="L59" s="326"/>
    </row>
    <row r="60" spans="2:12" x14ac:dyDescent="0.35">
      <c r="B60" s="320"/>
      <c r="C60" s="321"/>
      <c r="D60" s="253"/>
      <c r="E60" s="253"/>
      <c r="F60" s="324"/>
      <c r="G60" s="334"/>
      <c r="H60" s="325"/>
      <c r="I60" s="314"/>
      <c r="J60" s="275"/>
      <c r="K60" s="276"/>
      <c r="L60" s="326"/>
    </row>
    <row r="61" spans="2:12" x14ac:dyDescent="0.35">
      <c r="B61" s="320"/>
      <c r="C61" s="321"/>
      <c r="D61" s="253"/>
      <c r="E61" s="253"/>
      <c r="F61" s="324"/>
      <c r="G61" s="334"/>
      <c r="H61" s="325"/>
      <c r="I61" s="314"/>
      <c r="J61" s="275"/>
      <c r="K61" s="276"/>
      <c r="L61" s="326"/>
    </row>
    <row r="62" spans="2:12" x14ac:dyDescent="0.35">
      <c r="B62" s="320"/>
      <c r="C62" s="321"/>
      <c r="D62" s="253"/>
      <c r="E62" s="253"/>
      <c r="F62" s="324"/>
      <c r="G62" s="334"/>
      <c r="H62" s="325"/>
      <c r="I62" s="314"/>
      <c r="J62" s="275"/>
      <c r="K62" s="276"/>
      <c r="L62" s="326"/>
    </row>
    <row r="63" spans="2:12" x14ac:dyDescent="0.35">
      <c r="B63" s="320"/>
      <c r="C63" s="321"/>
      <c r="D63" s="253"/>
      <c r="E63" s="253"/>
      <c r="F63" s="324"/>
      <c r="G63" s="334"/>
      <c r="H63" s="325"/>
      <c r="I63" s="314"/>
      <c r="J63" s="275"/>
      <c r="K63" s="276"/>
      <c r="L63" s="326"/>
    </row>
    <row r="64" spans="2:12" x14ac:dyDescent="0.35">
      <c r="B64" s="320"/>
      <c r="C64" s="321"/>
      <c r="D64" s="253"/>
      <c r="E64" s="253"/>
      <c r="F64" s="324"/>
      <c r="G64" s="334"/>
      <c r="H64" s="325"/>
      <c r="I64" s="314"/>
      <c r="J64" s="275"/>
      <c r="K64" s="276"/>
      <c r="L64" s="326"/>
    </row>
    <row r="65" spans="2:12" x14ac:dyDescent="0.35">
      <c r="B65" s="320"/>
      <c r="C65" s="321"/>
      <c r="D65" s="253"/>
      <c r="E65" s="253"/>
      <c r="F65" s="324"/>
      <c r="G65" s="334"/>
      <c r="H65" s="325"/>
      <c r="I65" s="314"/>
      <c r="J65" s="275"/>
      <c r="K65" s="276"/>
      <c r="L65" s="326"/>
    </row>
    <row r="66" spans="2:12" x14ac:dyDescent="0.35">
      <c r="B66" s="320"/>
      <c r="C66" s="321"/>
      <c r="D66" s="253"/>
      <c r="E66" s="253"/>
      <c r="F66" s="324"/>
      <c r="G66" s="334"/>
      <c r="H66" s="325"/>
      <c r="I66" s="314"/>
      <c r="J66" s="275"/>
      <c r="K66" s="276"/>
      <c r="L66" s="326"/>
    </row>
    <row r="67" spans="2:12" x14ac:dyDescent="0.35">
      <c r="B67" s="320"/>
      <c r="C67" s="321"/>
      <c r="D67" s="253"/>
      <c r="E67" s="253"/>
      <c r="F67" s="324"/>
      <c r="G67" s="334"/>
      <c r="H67" s="325"/>
      <c r="I67" s="314"/>
      <c r="J67" s="275"/>
      <c r="K67" s="276"/>
      <c r="L67" s="326"/>
    </row>
    <row r="68" spans="2:12" x14ac:dyDescent="0.35">
      <c r="B68" s="320"/>
      <c r="C68" s="321"/>
      <c r="D68" s="253"/>
      <c r="E68" s="253"/>
      <c r="F68" s="254"/>
      <c r="G68" s="293"/>
      <c r="H68" s="313"/>
      <c r="I68" s="314"/>
      <c r="J68" s="257"/>
      <c r="K68" s="262"/>
      <c r="L68" s="327"/>
    </row>
    <row r="69" spans="2:12" x14ac:dyDescent="0.35">
      <c r="B69" s="320"/>
      <c r="C69" s="321"/>
      <c r="D69" s="253"/>
      <c r="E69" s="253"/>
      <c r="F69" s="263"/>
      <c r="G69" s="294"/>
      <c r="H69" s="318"/>
      <c r="I69" s="314"/>
      <c r="J69" s="271"/>
      <c r="K69" s="272"/>
      <c r="L69" s="319"/>
    </row>
    <row r="70" spans="2:12" x14ac:dyDescent="0.35">
      <c r="B70" s="320"/>
      <c r="C70" s="321"/>
      <c r="D70" s="253"/>
      <c r="E70" s="253"/>
      <c r="F70" s="265"/>
      <c r="G70" s="295"/>
      <c r="H70" s="322"/>
      <c r="I70" s="314"/>
      <c r="J70" s="268"/>
      <c r="K70" s="267"/>
      <c r="L70" s="323"/>
    </row>
    <row r="71" spans="2:12" x14ac:dyDescent="0.35">
      <c r="B71" s="320"/>
      <c r="C71" s="321"/>
      <c r="D71" s="253"/>
      <c r="E71" s="253"/>
      <c r="F71" s="254"/>
      <c r="G71" s="293"/>
      <c r="H71" s="313"/>
      <c r="I71" s="314"/>
      <c r="J71" s="257"/>
      <c r="K71" s="262"/>
      <c r="L71" s="327"/>
    </row>
    <row r="72" spans="2:12" x14ac:dyDescent="0.35">
      <c r="B72" s="320"/>
      <c r="C72" s="321"/>
      <c r="D72" s="253"/>
      <c r="E72" s="253"/>
      <c r="F72" s="263"/>
      <c r="G72" s="294"/>
      <c r="H72" s="318"/>
      <c r="I72" s="314"/>
      <c r="J72" s="271"/>
      <c r="K72" s="272"/>
      <c r="L72" s="319"/>
    </row>
    <row r="73" spans="2:12" x14ac:dyDescent="0.35">
      <c r="B73" s="320"/>
      <c r="C73" s="321"/>
      <c r="D73" s="253"/>
      <c r="E73" s="253"/>
      <c r="F73" s="265"/>
      <c r="G73" s="295"/>
      <c r="H73" s="322"/>
      <c r="I73" s="314"/>
      <c r="J73" s="268"/>
      <c r="K73" s="267"/>
      <c r="L73" s="323"/>
    </row>
    <row r="74" spans="2:12" x14ac:dyDescent="0.35">
      <c r="B74" s="320"/>
      <c r="C74" s="321"/>
      <c r="D74" s="253"/>
      <c r="E74" s="253"/>
      <c r="F74" s="263"/>
      <c r="G74" s="294"/>
      <c r="H74" s="318"/>
      <c r="I74" s="314"/>
      <c r="J74" s="271"/>
      <c r="K74" s="272"/>
      <c r="L74" s="319"/>
    </row>
    <row r="75" spans="2:12" x14ac:dyDescent="0.35">
      <c r="B75" s="320"/>
      <c r="C75" s="321"/>
      <c r="D75" s="253"/>
      <c r="E75" s="253"/>
      <c r="F75" s="254"/>
      <c r="G75" s="293"/>
      <c r="H75" s="313"/>
      <c r="I75" s="314"/>
      <c r="J75" s="257"/>
      <c r="K75" s="262"/>
      <c r="L75" s="327"/>
    </row>
    <row r="76" spans="2:12" x14ac:dyDescent="0.35">
      <c r="B76" s="320"/>
      <c r="C76" s="321"/>
      <c r="D76" s="253"/>
      <c r="E76" s="253"/>
      <c r="F76" s="263"/>
      <c r="G76" s="294"/>
      <c r="H76" s="318"/>
      <c r="I76" s="314"/>
      <c r="J76" s="271"/>
      <c r="K76" s="272"/>
      <c r="L76" s="319"/>
    </row>
    <row r="77" spans="2:12" x14ac:dyDescent="0.35">
      <c r="B77" s="320"/>
      <c r="C77" s="321"/>
      <c r="D77" s="253"/>
      <c r="E77" s="253"/>
      <c r="F77" s="254"/>
      <c r="G77" s="293"/>
      <c r="H77" s="313"/>
      <c r="I77" s="314"/>
      <c r="J77" s="257"/>
      <c r="K77" s="262"/>
      <c r="L77" s="327"/>
    </row>
    <row r="78" spans="2:12" x14ac:dyDescent="0.35">
      <c r="B78" s="320"/>
      <c r="C78" s="321"/>
      <c r="D78" s="253"/>
      <c r="E78" s="253"/>
      <c r="F78" s="263"/>
      <c r="G78" s="294"/>
      <c r="H78" s="318"/>
      <c r="I78" s="314"/>
      <c r="J78" s="271"/>
      <c r="K78" s="272"/>
      <c r="L78" s="319"/>
    </row>
    <row r="79" spans="2:12" x14ac:dyDescent="0.35">
      <c r="B79" s="316"/>
      <c r="C79" s="321"/>
      <c r="D79" s="253"/>
      <c r="E79" s="253"/>
      <c r="F79" s="265"/>
      <c r="G79" s="295"/>
      <c r="H79" s="322"/>
      <c r="I79" s="314"/>
      <c r="J79" s="268"/>
      <c r="K79" s="267"/>
      <c r="L79" s="323"/>
    </row>
    <row r="80" spans="2:12" x14ac:dyDescent="0.35">
      <c r="B80" s="320"/>
      <c r="C80" s="321"/>
      <c r="D80" s="253"/>
      <c r="E80" s="253"/>
      <c r="F80" s="263"/>
      <c r="G80" s="294"/>
      <c r="H80" s="318"/>
      <c r="I80" s="314"/>
      <c r="J80" s="271"/>
      <c r="K80" s="272"/>
      <c r="L80" s="319"/>
    </row>
    <row r="81" spans="2:12" x14ac:dyDescent="0.35">
      <c r="B81" s="320"/>
      <c r="C81" s="321"/>
      <c r="D81" s="253"/>
      <c r="E81" s="253"/>
      <c r="F81" s="254"/>
      <c r="G81" s="293"/>
      <c r="H81" s="313"/>
      <c r="I81" s="314"/>
      <c r="J81" s="257"/>
      <c r="K81" s="262"/>
      <c r="L81" s="327"/>
    </row>
    <row r="82" spans="2:12" x14ac:dyDescent="0.35">
      <c r="B82" s="320"/>
      <c r="C82" s="321"/>
      <c r="D82" s="253"/>
      <c r="E82" s="253"/>
      <c r="F82" s="263"/>
      <c r="G82" s="294"/>
      <c r="H82" s="318"/>
      <c r="I82" s="314"/>
      <c r="J82" s="271"/>
      <c r="K82" s="272"/>
      <c r="L82" s="319"/>
    </row>
    <row r="83" spans="2:12" x14ac:dyDescent="0.35">
      <c r="B83" s="320"/>
      <c r="C83" s="321"/>
      <c r="D83" s="253"/>
      <c r="E83" s="253"/>
      <c r="F83" s="263"/>
      <c r="G83" s="294"/>
      <c r="H83" s="318"/>
      <c r="I83" s="314"/>
      <c r="J83" s="271"/>
      <c r="K83" s="272"/>
      <c r="L83" s="319"/>
    </row>
    <row r="84" spans="2:12" x14ac:dyDescent="0.35">
      <c r="B84" s="320"/>
      <c r="C84" s="321"/>
      <c r="D84" s="253"/>
      <c r="E84" s="253"/>
      <c r="F84" s="265"/>
      <c r="G84" s="295"/>
      <c r="H84" s="322"/>
      <c r="I84" s="314"/>
      <c r="J84" s="268"/>
      <c r="K84" s="267"/>
      <c r="L84" s="323"/>
    </row>
    <row r="85" spans="2:12" x14ac:dyDescent="0.35">
      <c r="B85" s="320"/>
      <c r="C85" s="328"/>
      <c r="D85" s="253"/>
      <c r="E85" s="253"/>
      <c r="F85" s="263"/>
      <c r="G85" s="294"/>
      <c r="H85" s="318"/>
      <c r="I85" s="314"/>
      <c r="J85" s="271"/>
      <c r="K85" s="272"/>
      <c r="L85" s="319"/>
    </row>
    <row r="86" spans="2:12" x14ac:dyDescent="0.35">
      <c r="B86" s="320"/>
      <c r="C86" s="321"/>
      <c r="D86" s="253"/>
      <c r="E86" s="253"/>
      <c r="F86" s="254"/>
      <c r="G86" s="293"/>
      <c r="H86" s="313"/>
      <c r="I86" s="314"/>
      <c r="J86" s="257"/>
      <c r="K86" s="262"/>
      <c r="L86" s="327"/>
    </row>
    <row r="87" spans="2:12" x14ac:dyDescent="0.35">
      <c r="B87" s="320"/>
      <c r="C87" s="321"/>
      <c r="D87" s="253"/>
      <c r="E87" s="253"/>
      <c r="F87" s="263"/>
      <c r="G87" s="294"/>
      <c r="H87" s="318"/>
      <c r="I87" s="314"/>
      <c r="J87" s="271"/>
      <c r="K87" s="272"/>
      <c r="L87" s="319"/>
    </row>
    <row r="88" spans="2:12" x14ac:dyDescent="0.35">
      <c r="B88" s="320"/>
      <c r="C88" s="321"/>
      <c r="D88" s="253"/>
      <c r="E88" s="253"/>
      <c r="F88" s="265"/>
      <c r="G88" s="295"/>
      <c r="H88" s="322"/>
      <c r="I88" s="314"/>
      <c r="J88" s="268"/>
      <c r="K88" s="267"/>
      <c r="L88" s="323"/>
    </row>
    <row r="89" spans="2:12" ht="16" thickBot="1" x14ac:dyDescent="0.4">
      <c r="B89" s="329"/>
      <c r="C89" s="330"/>
      <c r="D89" s="286"/>
      <c r="E89" s="331"/>
      <c r="F89" s="287"/>
      <c r="G89" s="297"/>
      <c r="H89" s="332"/>
      <c r="I89" s="335"/>
      <c r="J89" s="290"/>
      <c r="K89" s="291"/>
      <c r="L89" s="333"/>
    </row>
    <row r="90" spans="2:12" x14ac:dyDescent="0.35">
      <c r="B90" s="184"/>
      <c r="E90" s="184"/>
      <c r="I90" s="184"/>
    </row>
  </sheetData>
  <sheetProtection algorithmName="SHA-512" hashValue="WHTDZZobyW0DvKxSCJe6wSlX0Tc8ckGRe7/xV6KzWdn13n95G6YY//rvdriCyQzd+7ZOuBhKWVA+THWoRiNDeQ==" saltValue="GOVm7/XUVKKl3MW8z8FC5A==" spinCount="100000" sheet="1" selectLockedCells="1"/>
  <mergeCells count="15">
    <mergeCell ref="B1:L3"/>
    <mergeCell ref="D4:E4"/>
    <mergeCell ref="F4:K4"/>
    <mergeCell ref="B6:B8"/>
    <mergeCell ref="D6:D8"/>
    <mergeCell ref="E6:E8"/>
    <mergeCell ref="F6:F8"/>
    <mergeCell ref="G6:G8"/>
    <mergeCell ref="H6:H8"/>
    <mergeCell ref="I6:I8"/>
    <mergeCell ref="J6:L6"/>
    <mergeCell ref="J7:J8"/>
    <mergeCell ref="K7:K8"/>
    <mergeCell ref="L7:L8"/>
    <mergeCell ref="C6:C8"/>
  </mergeCells>
  <conditionalFormatting sqref="I9:I89">
    <cfRule type="expression" dxfId="2" priority="2">
      <formula>B9="300PS"</formula>
    </cfRule>
    <cfRule type="expression" dxfId="1" priority="3">
      <formula>B9="200PS"</formula>
    </cfRule>
  </conditionalFormatting>
  <conditionalFormatting sqref="I9:I89">
    <cfRule type="expression" dxfId="0" priority="1">
      <formula>ISBLANK(B9)</formula>
    </cfRule>
  </conditionalFormatting>
  <printOptions horizontalCentered="1"/>
  <pageMargins left="0.25" right="0.25" top="0.5" bottom="1.25" header="0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E62D3A-469B-48D3-831C-B7265EBC6794}">
          <x14:formula1>
            <xm:f>Data!$A$1:$A$4</xm:f>
          </x14:formula1>
          <xm:sqref>B9:B89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PROG ID</vt:lpstr>
      <vt:lpstr>INST</vt:lpstr>
      <vt:lpstr>SUPP</vt:lpstr>
      <vt:lpstr>REG ED OTHER</vt:lpstr>
      <vt:lpstr>REVENUES</vt:lpstr>
      <vt:lpstr>TC CALC</vt:lpstr>
      <vt:lpstr>SW INST SUPP</vt:lpstr>
      <vt:lpstr>SW REG ED OTHER</vt:lpstr>
      <vt:lpstr>SW GEN CATEGORY</vt:lpstr>
      <vt:lpstr>Data</vt:lpstr>
      <vt:lpstr>'PROG ID'!Print_Area</vt:lpstr>
      <vt:lpstr>SUPP!Print_Area</vt:lpstr>
      <vt:lpstr>INST!Print_Area_MI</vt:lpstr>
      <vt:lpstr>'REG ED OTHER'!Print_Area_MI</vt:lpstr>
      <vt:lpstr>REVENUES!Print_Area_MI</vt:lpstr>
      <vt:lpstr>SUPP!Print_Area_MI</vt:lpstr>
      <vt:lpstr>'SW GEN CATEGORY'!Print_Area_MI</vt:lpstr>
      <vt:lpstr>'SW INST SUPP'!Print_Area_MI</vt:lpstr>
      <vt:lpstr>'SW REG ED OTHER'!Print_Area_MI</vt:lpstr>
      <vt:lpstr>'TC CALC'!Print_Area_MI</vt:lpstr>
      <vt:lpstr>Print_Area_MI</vt:lpstr>
      <vt:lpstr>'SW INST SUPP'!Print_Titles</vt:lpstr>
      <vt:lpstr>'SW REG ED OTHER'!Print_Titles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 Paulmeno</dc:creator>
  <cp:lastModifiedBy>Timmerman, Amanda</cp:lastModifiedBy>
  <cp:lastPrinted>2022-03-14T18:33:38Z</cp:lastPrinted>
  <dcterms:created xsi:type="dcterms:W3CDTF">2001-01-25T20:04:22Z</dcterms:created>
  <dcterms:modified xsi:type="dcterms:W3CDTF">2023-06-07T14:12:08Z</dcterms:modified>
</cp:coreProperties>
</file>