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codeName="ThisWorkbook" defaultThemeVersion="124226"/>
  <mc:AlternateContent xmlns:mc="http://schemas.openxmlformats.org/markup-compatibility/2006">
    <mc:Choice Requires="x15">
      <x15ac:absPath xmlns:x15ac="http://schemas.microsoft.com/office/spreadsheetml/2010/11/ac" url="K:\Accountability and Data Analysis\Alternative Education Campuses\2023-2024\Data Collections\06_WebsiteAndResources\"/>
    </mc:Choice>
  </mc:AlternateContent>
  <xr:revisionPtr revIDLastSave="0" documentId="8_{93342A83-9C8B-43CF-BE94-D681D4DCF8DB}" xr6:coauthVersionLast="47" xr6:coauthVersionMax="47" xr10:uidLastSave="{00000000-0000-0000-0000-000000000000}"/>
  <bookViews>
    <workbookView xWindow="-120" yWindow="-120" windowWidth="29040" windowHeight="15840" tabRatio="732" xr2:uid="{00000000-000D-0000-FFFF-FFFF00000000}"/>
  </bookViews>
  <sheets>
    <sheet name="Cut Point Lookup" sheetId="36" r:id="rId1"/>
    <sheet name="All Optional Measures Cuts" sheetId="43" r:id="rId2"/>
    <sheet name="lookup codes" sheetId="32" r:id="rId3"/>
    <sheet name="cut points norms" sheetId="39" r:id="rId4"/>
    <sheet name="PREDICTIONS CODES" sheetId="42" r:id="rId5"/>
  </sheets>
  <definedNames>
    <definedName name="_xlnm._FilterDatabase" localSheetId="3" hidden="1">'cut points norms'!$A$1:$A$297</definedName>
    <definedName name="_xlnm._FilterDatabase" localSheetId="2" hidden="1">'lookup codes'!$N$1:$O$78</definedName>
    <definedName name="ACADEMIC_ACHIEVEMENT">'lookup codes'!$A$2:$A$16</definedName>
    <definedName name="ACADEMIC_GROWTH">'lookup codes'!$A$22:$A$38</definedName>
    <definedName name="ACHIEVING_ANNUAL_IEP_GOALS">'lookup codes'!$B$3:$B$4</definedName>
    <definedName name="ACHIEVING_ANNUAL_IEP_GOALS_CAT">'lookup codes'!$A$93</definedName>
    <definedName name="ACT_FOR_9TH_AND_10TH_GRADERS">'lookup codes'!$C$3:$C$5</definedName>
    <definedName name="ACT_TO_ACT_GROWTH">'lookup codes'!$B$23:$B$27</definedName>
    <definedName name="ADULT_ADOLESCENT_PARENTING_INVENTORY">'lookup codes'!$C$44:$C$45</definedName>
    <definedName name="ARITHMETIC_1">'lookup codes'!$I$96</definedName>
    <definedName name="BEHAVIOR">'lookup codes'!$D$44:$D$45</definedName>
    <definedName name="BEHAVIOR_RATE">'lookup codes'!$D$99</definedName>
    <definedName name="BY_COURSE">'lookup codes'!$C$102</definedName>
    <definedName name="BY_STUDENT">'lookup codes'!$D$102</definedName>
    <definedName name="CERTIFICATE_EARNED_RATE">'lookup codes'!$M$102</definedName>
    <definedName name="CHERRY_CREEK_DISTRICT_WIDE_STUDENT_SURVEY">'lookup codes'!$E$44:$E$45</definedName>
    <definedName name="CO_AEC_SEL_SURVEY">'lookup codes'!$F$44:$F$45</definedName>
    <definedName name="COLLEGE_AND_CAREER_READINESS_RATE">'lookup codes'!$B$73:$B$74</definedName>
    <definedName name="COLLEGE_AND_CAREER_READINESS_RATE_CAT">'lookup codes'!$A$102</definedName>
    <definedName name="COMPOSITE_ACT_SCORE">'lookup codes'!$E$102</definedName>
    <definedName name="CONCURRENT_ENROLLMENT_PASSER_RATE">'lookup codes'!$C$73:$C$74</definedName>
    <definedName name="CONCURRENT_ENROLLMENT_PASSER_RATE_CAT">'lookup codes'!$B$102</definedName>
    <definedName name="CREDIT_COMPLETION">'lookup codes'!$G$93</definedName>
    <definedName name="CREDIT_COURSE_COMPLETION">'lookup codes'!$D$73:$D$75</definedName>
    <definedName name="CTE">'lookup codes'!$E$93</definedName>
    <definedName name="DPS_ADEQUATE_YEARLY_CREDITS">'lookup codes'!$E$73:$E$74</definedName>
    <definedName name="DPS_DROPOUT_RECOVERY">'lookup codes'!$G$44:$G$45</definedName>
    <definedName name="DPS_STUDENT_SATISFACTION_SURVEY">'lookup codes'!$H$44:$H$45</definedName>
    <definedName name="DURANGO_END_OF_YEAR_SURVEY">'lookup codes'!$I$44:$I$45</definedName>
    <definedName name="EMPLOYMENT_100_HOURS">'lookup codes'!$F$73:$F$74</definedName>
    <definedName name="ENGLISH_1">'lookup codes'!$A$96</definedName>
    <definedName name="ENGLISH_LANGUAGE_PROFICIENCY">'lookup codes'!$H$96</definedName>
    <definedName name="FASTBRIDGE">'lookup codes'!$D$3:$D$5</definedName>
    <definedName name="FASTBRIDGE_GRO">'lookup codes'!$C$23:$C$25</definedName>
    <definedName name="FOUNTAIN_STUDENT_SURVEY">'lookup codes'!$J$44:$J$45</definedName>
    <definedName name="GALILEO_GRO">'lookup codes'!$D$23:$D$25</definedName>
    <definedName name="GATEWAY_KEYS_DATA">'lookup codes'!$K$44:$K$45</definedName>
    <definedName name="GATEWAY_KEYS_DATA_CAT">'lookup codes'!$G$99</definedName>
    <definedName name="GRADUATING_SENIOR_ACT_SCORE">'lookup codes'!$G$73:$G$75</definedName>
    <definedName name="GRADUATION_RATE">'lookup codes'!$H$73:$H$74</definedName>
    <definedName name="GRADUATION_RATE_CAT">'lookup codes'!$F$102</definedName>
    <definedName name="ICAP_COMPLETION">'lookup codes'!$I$73:$I$74</definedName>
    <definedName name="ICAP_COMPLETION_RATE">'lookup codes'!$G$102</definedName>
    <definedName name="IEP_GROWTH_OBJECTIVES">'lookup codes'!$E$23:$E$24</definedName>
    <definedName name="INDIVIDUAL_PROTECTIVE_FACTORS_INDEX">'lookup codes'!$L$44:$L$45</definedName>
    <definedName name="IREADY_ACHIEVEMENT">'lookup codes'!$E$3:$E$5</definedName>
    <definedName name="IREADY_GROWTH">'lookup codes'!$F$23:$F$25</definedName>
    <definedName name="JEFFCO_DISTRICT_WIDE_STUDENT_SURVEY">'lookup codes'!$M$44:$M$45</definedName>
    <definedName name="JEFFCO_DISTRICT_WIDE_STUDENT_SURVEY_FLETCHER_MILLER">'lookup codes'!$N$44:$N$45</definedName>
    <definedName name="JEFFCO_DISTRICT_WIDE_STUDENT_SURVEY_REVISED_SCORING">'lookup codes'!$O$44:$O$45</definedName>
    <definedName name="JEFFERSON_HS">'lookup codes'!$O$99</definedName>
    <definedName name="JUNIOR_ACT_SCORE">'lookup codes'!$J$73:$J$74</definedName>
    <definedName name="LANGUAGE_ARTS_1">'lookup codes'!$G$96</definedName>
    <definedName name="LANGUAGE_USAGE_1">'lookup codes'!$D$93</definedName>
    <definedName name="LANGUAGE_USAGE_3">'lookup codes'!$D$96</definedName>
    <definedName name="MATH_1">'lookup codes'!$B$93</definedName>
    <definedName name="MATH_2">'lookup codes'!$E$96</definedName>
    <definedName name="MATH_3">'lookup codes'!$H$93</definedName>
    <definedName name="MEAN_SCORE">'lookup codes'!$S$99</definedName>
    <definedName name="MENTOR_COURSE_CREDIT_ATTAINMENT">'lookup codes'!$K$73:$K$74</definedName>
    <definedName name="MENTOR_COURSE_CREDIT_ATTAINMENT_CAT">'lookup codes'!$H$102</definedName>
    <definedName name="NAS_LAKEWOOD">'lookup codes'!$K$99</definedName>
    <definedName name="NAS_LOWRY">'lookup codes'!$M$99</definedName>
    <definedName name="NAS_THORNTON">'lookup codes'!$L$99</definedName>
    <definedName name="NEXT_GEN_ACCUPLACER_ACHIEVEMENT">'lookup codes'!$F$3:$F$5</definedName>
    <definedName name="NEXT_GEN_ACCUPLACER_GROWTH">'lookup codes'!$G$23:$G$25</definedName>
    <definedName name="NLCS">'lookup codes'!$N$99</definedName>
    <definedName name="NWEA_MAP_ACHIEVEMENT">'lookup codes'!$G$3:$G$6</definedName>
    <definedName name="NWEA_MAP_GLE_INCREASE_PERCENTILE_RANK">'lookup codes'!$H$3:$H$5</definedName>
    <definedName name="NWEA_MAP_GROWTH_TARGET">'lookup codes'!$H$23:$H$27</definedName>
    <definedName name="NWEA_MAP_MGP">'lookup codes'!$I$23:$I$25</definedName>
    <definedName name="NWEA_MAP_PERCENTILE">'lookup codes'!$J$23:$J$26</definedName>
    <definedName name="ON_TRACK_TO_EL_PROFICIENCY">'lookup codes'!$J$96</definedName>
    <definedName name="OVERALL_SCORE_COMPOSITE">'lookup codes'!$C$99</definedName>
    <definedName name="OVERALL_SCORE_MEAN">'lookup codes'!$A$99</definedName>
    <definedName name="PANORAMA_SURVEY">'lookup codes'!$P$44:$P$45</definedName>
    <definedName name="PASSING_RATES">'lookup codes'!$L$73:$L$74</definedName>
    <definedName name="PASSING_RATES_CAT">'lookup codes'!$I$102</definedName>
    <definedName name="PERCENT_AT_BENCHMARK">'lookup codes'!$L$102</definedName>
    <definedName name="POSITIVE_RESPONSE_RATE">'lookup codes'!$E$99</definedName>
    <definedName name="POST_COMPLETION_SUCCESS_RATE">'lookup codes'!$M$73:$M$74</definedName>
    <definedName name="POST_COMPLETION_SUCCESS_RATE_CAT">'lookup codes'!$J$102</definedName>
    <definedName name="POST_SECONDARY_WORKFORCE_READINESS">'lookup codes'!$A$72:$A$88</definedName>
    <definedName name="POSTSECONDARY_ACCEPTANCE_RATE">'lookup codes'!$N$73:$N$74</definedName>
    <definedName name="POSTSECONDARY_ACCEPTANCE_RATE_CAT">'lookup codes'!$K$102</definedName>
    <definedName name="PROGRAM_COMPETENCIES">'lookup codes'!$I$3:$I$4</definedName>
    <definedName name="PSYCHOLOGICAL_SENSE_OF_SCHOOL_MEMBERSHIP">'lookup codes'!$Q$44:$Q$45</definedName>
    <definedName name="QAS_1">'lookup codes'!$J$93</definedName>
    <definedName name="READING_1">'lookup codes'!$C$93</definedName>
    <definedName name="READING_2">'lookup codes'!$F$96</definedName>
    <definedName name="READING_3">'lookup codes'!$I$93</definedName>
    <definedName name="READING_AND_LANGUAGE_USE">'lookup codes'!$C$96</definedName>
    <definedName name="READING_FLUENCY">'lookup codes'!$F$93</definedName>
    <definedName name="READING_PLUS">'lookup codes'!$J$3:$J$4</definedName>
    <definedName name="READING_PLUS_GRO">'lookup codes'!$K$23:$K$24</definedName>
    <definedName name="RECOVERED_STUDENT_COUNT">'lookup codes'!$F$99</definedName>
    <definedName name="RED_ROCKS_COMPLETION_RATE">'lookup codes'!$K$3:$K$4</definedName>
    <definedName name="RETURNING_STUDENT_RATE">'lookup codes'!$R$44:$R$45</definedName>
    <definedName name="RETURNING_STUDENT_RATE_CAT">'lookup codes'!$I$99</definedName>
    <definedName name="SCIENCE_1">'lookup codes'!$B$96</definedName>
    <definedName name="SEARS_A_SURVEY">'lookup codes'!$S$44:$S$45</definedName>
    <definedName name="Select_Category">'lookup codes'!$T$9</definedName>
    <definedName name="Select_Indicator">'lookup codes'!$T$3</definedName>
    <definedName name="Select_Subindicator">'lookup codes'!$T$6</definedName>
    <definedName name="SENIOR_ACT_SCORE">'lookup codes'!$O$73:$O$74</definedName>
    <definedName name="SOCIOEMOTIONAL_REGULATION_PRACTICES">'lookup codes'!$T$44:$T$45</definedName>
    <definedName name="STAR_ENTERPRISE">'lookup codes'!$L$3:$L$5</definedName>
    <definedName name="STAR_ENTERPRISE_MGP">'lookup codes'!$L$23:$L$25</definedName>
    <definedName name="STAR_GROWTH_TARGET">'lookup codes'!$M$23:$M$25</definedName>
    <definedName name="STAR_PERCENTILE_RANK">'lookup codes'!$M$3:$M$5</definedName>
    <definedName name="STEN_SCORE_IMPROVEMENT">'lookup codes'!$B$99</definedName>
    <definedName name="STUDENT_DISCIPLINE_RATE">'lookup codes'!$U$44:$U$50</definedName>
    <definedName name="STUDENT_ENGAGEMENT">'lookup codes'!$A$43:$A$65</definedName>
    <definedName name="STUDENT_RE_ENGAGEMENT_RATE">'lookup codes'!$V$44:$V$45</definedName>
    <definedName name="STUDENT_RE_ENGAGEMENT_RATE_CAT">'lookup codes'!$Q$99</definedName>
    <definedName name="SUBCONSTRUCT_MEAN">'lookup codes'!$H$99</definedName>
    <definedName name="SURVEY_5ESSENTIALS">'lookup codes'!$B$44:$B$45</definedName>
    <definedName name="TABE_ACH">'lookup codes'!$N$3:$N$6</definedName>
    <definedName name="TABE_GRO">'lookup codes'!$N$23:$N$26</definedName>
    <definedName name="USE_RATE">'lookup codes'!$J$99</definedName>
    <definedName name="WEC">'lookup codes'!$P$99</definedName>
    <definedName name="WIDA_ACCESS">'lookup codes'!$O$23:$O$24</definedName>
    <definedName name="WIDA_ACCESS_ON_TRACK">'lookup codes'!$P$23:$P$24</definedName>
    <definedName name="WORKFORCE_READINESS">'lookup codes'!$Q$73:$Q$74</definedName>
    <definedName name="WORKFORCE_READINESS_CAT">'lookup codes'!$N$102</definedName>
    <definedName name="WORKKEYS_ACH">'lookup codes'!#REF!</definedName>
    <definedName name="WORKKEYS_CERTIFICATE">'lookup codes'!$P$73:$P$74</definedName>
    <definedName name="WORKKEYS_GRO">'lookup codes'!$Q$23:$Q$25</definedName>
    <definedName name="WRITING_1">'lookup codes'!$K$93</definedName>
    <definedName name="YOUTH_AND_TRUTH_SURVEY">'lookup codes'!$W$44:$W$45</definedName>
    <definedName name="YOUTH_TRUTH_PERCENTILE">'lookup codes'!$R$99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94" i="39" l="1"/>
  <c r="A395" i="39"/>
  <c r="A396" i="39"/>
  <c r="A397" i="39"/>
  <c r="A398" i="39"/>
  <c r="A399" i="39"/>
  <c r="A400" i="39"/>
  <c r="A401" i="39"/>
  <c r="A402" i="39"/>
  <c r="A403" i="39"/>
  <c r="A404" i="39"/>
  <c r="A405" i="39"/>
  <c r="A406" i="39"/>
  <c r="A407" i="39"/>
  <c r="A408" i="39"/>
  <c r="A409" i="39"/>
  <c r="A410" i="39"/>
  <c r="A411" i="39"/>
  <c r="A412" i="39"/>
  <c r="A413" i="39"/>
  <c r="A414" i="39"/>
  <c r="A415" i="39"/>
  <c r="A416" i="39"/>
  <c r="A417" i="39"/>
  <c r="A418" i="39"/>
  <c r="A419" i="39"/>
  <c r="A420" i="39"/>
  <c r="A421" i="39"/>
  <c r="A422" i="39"/>
  <c r="A423" i="39"/>
  <c r="A424" i="39"/>
  <c r="A425" i="39"/>
  <c r="A426" i="39"/>
  <c r="A427" i="39"/>
  <c r="A428" i="39"/>
  <c r="A429" i="39"/>
  <c r="A370" i="39"/>
  <c r="A371" i="39"/>
  <c r="A372" i="39"/>
  <c r="A373" i="39"/>
  <c r="A374" i="39"/>
  <c r="A375" i="39"/>
  <c r="A376" i="39"/>
  <c r="A377" i="39"/>
  <c r="A378" i="39"/>
  <c r="A379" i="39"/>
  <c r="A380" i="39"/>
  <c r="A381" i="39"/>
  <c r="A382" i="39"/>
  <c r="A383" i="39"/>
  <c r="A384" i="39"/>
  <c r="A385" i="39"/>
  <c r="A386" i="39"/>
  <c r="A387" i="39"/>
  <c r="A388" i="39"/>
  <c r="A389" i="39"/>
  <c r="A390" i="39"/>
  <c r="A391" i="39"/>
  <c r="A392" i="39"/>
  <c r="A393" i="39"/>
  <c r="A369" i="39"/>
  <c r="A368" i="39"/>
  <c r="A367" i="39"/>
  <c r="A366" i="39"/>
  <c r="A365" i="39"/>
  <c r="A364" i="39"/>
  <c r="A363" i="39"/>
  <c r="A362" i="39"/>
  <c r="A361" i="39"/>
  <c r="A360" i="39"/>
  <c r="A359" i="39"/>
  <c r="A358" i="39"/>
  <c r="A357" i="39"/>
  <c r="A356" i="39"/>
  <c r="A355" i="39"/>
  <c r="A354" i="39"/>
  <c r="A353" i="39"/>
  <c r="A352" i="39"/>
  <c r="A351" i="39"/>
  <c r="A350" i="39"/>
  <c r="A349" i="39"/>
  <c r="A348" i="39"/>
  <c r="A347" i="39"/>
  <c r="A346" i="39"/>
  <c r="A345" i="39"/>
  <c r="A344" i="39"/>
  <c r="A343" i="39"/>
  <c r="A342" i="39"/>
  <c r="A341" i="39"/>
  <c r="A340" i="39"/>
  <c r="A339" i="39"/>
  <c r="A338" i="39"/>
  <c r="A337" i="39"/>
  <c r="A336" i="39"/>
  <c r="A335" i="39"/>
  <c r="A334" i="39"/>
  <c r="A333" i="39"/>
  <c r="A332" i="39"/>
  <c r="A331" i="39"/>
  <c r="A330" i="39"/>
  <c r="A329" i="39"/>
  <c r="A328" i="39"/>
  <c r="A327" i="39"/>
  <c r="A326" i="39"/>
  <c r="A325" i="39"/>
  <c r="A324" i="39"/>
  <c r="A323" i="39"/>
  <c r="A322" i="39"/>
  <c r="A321" i="39"/>
  <c r="A320" i="39"/>
  <c r="A319" i="39"/>
  <c r="A318" i="39"/>
  <c r="A317" i="39"/>
  <c r="A316" i="39"/>
  <c r="A315" i="39"/>
  <c r="A314" i="39"/>
  <c r="A313" i="39"/>
  <c r="A312" i="39"/>
  <c r="A311" i="39"/>
  <c r="A310" i="39"/>
  <c r="A309" i="39"/>
  <c r="A308" i="39"/>
  <c r="A307" i="39"/>
  <c r="A306" i="39"/>
  <c r="A305" i="39"/>
  <c r="A304" i="39"/>
  <c r="A303" i="39"/>
  <c r="A302" i="39"/>
  <c r="A301" i="39"/>
  <c r="A300" i="39"/>
  <c r="A299" i="39"/>
  <c r="A298" i="39"/>
  <c r="A297" i="39"/>
  <c r="A296" i="39"/>
  <c r="A295" i="39"/>
  <c r="A294" i="39"/>
  <c r="A293" i="39"/>
  <c r="A292" i="39"/>
  <c r="A291" i="39"/>
  <c r="A290" i="39"/>
  <c r="A289" i="39"/>
  <c r="A288" i="39"/>
  <c r="A287" i="39"/>
  <c r="A286" i="39"/>
  <c r="A285" i="39"/>
  <c r="A284" i="39"/>
  <c r="A283" i="39"/>
  <c r="A282" i="39"/>
  <c r="A281" i="39"/>
  <c r="A280" i="39"/>
  <c r="A279" i="39"/>
  <c r="A278" i="39"/>
  <c r="A277" i="39"/>
  <c r="A276" i="39"/>
  <c r="A275" i="39"/>
  <c r="A274" i="39"/>
  <c r="A273" i="39"/>
  <c r="A272" i="39"/>
  <c r="A271" i="39"/>
  <c r="A270" i="39"/>
  <c r="A269" i="39"/>
  <c r="A268" i="39"/>
  <c r="A267" i="39"/>
  <c r="A266" i="39"/>
  <c r="A265" i="39"/>
  <c r="A264" i="39"/>
  <c r="A263" i="39"/>
  <c r="A262" i="39"/>
  <c r="A261" i="39"/>
  <c r="A260" i="39"/>
  <c r="A259" i="39"/>
  <c r="A258" i="39"/>
  <c r="A257" i="39"/>
  <c r="A256" i="39"/>
  <c r="A255" i="39"/>
  <c r="A254" i="39"/>
  <c r="A253" i="39"/>
  <c r="A252" i="39"/>
  <c r="A251" i="39"/>
  <c r="A250" i="39"/>
  <c r="A249" i="39"/>
  <c r="A248" i="39"/>
  <c r="A247" i="39"/>
  <c r="A246" i="39"/>
  <c r="A245" i="39"/>
  <c r="A244" i="39"/>
  <c r="A243" i="39"/>
  <c r="A242" i="39"/>
  <c r="A241" i="39"/>
  <c r="A240" i="39"/>
  <c r="A239" i="39"/>
  <c r="A238" i="39"/>
  <c r="A237" i="39"/>
  <c r="A236" i="39"/>
  <c r="A235" i="39"/>
  <c r="A234" i="39"/>
  <c r="A233" i="39"/>
  <c r="A232" i="39"/>
  <c r="A231" i="39"/>
  <c r="A230" i="39"/>
  <c r="A229" i="39"/>
  <c r="A228" i="39"/>
  <c r="A227" i="39"/>
  <c r="A226" i="39"/>
  <c r="A225" i="39"/>
  <c r="A224" i="39"/>
  <c r="A223" i="39"/>
  <c r="A222" i="39"/>
  <c r="A221" i="39"/>
  <c r="A220" i="39"/>
  <c r="A219" i="39"/>
  <c r="A218" i="39"/>
  <c r="A217" i="39"/>
  <c r="A216" i="39"/>
  <c r="A215" i="39"/>
  <c r="A214" i="39"/>
  <c r="A213" i="39"/>
  <c r="A212" i="39"/>
  <c r="A211" i="39"/>
  <c r="A210" i="39"/>
  <c r="A209" i="39"/>
  <c r="A208" i="39"/>
  <c r="A207" i="39"/>
  <c r="A206" i="39"/>
  <c r="A205" i="39"/>
  <c r="A204" i="39"/>
  <c r="A203" i="39"/>
  <c r="A202" i="39"/>
  <c r="A201" i="39"/>
  <c r="A200" i="39"/>
  <c r="A199" i="39"/>
  <c r="A198" i="39"/>
  <c r="A197" i="39"/>
  <c r="A196" i="39"/>
  <c r="A195" i="39"/>
  <c r="A194" i="39"/>
  <c r="A193" i="39"/>
  <c r="A192" i="39"/>
  <c r="A191" i="39"/>
  <c r="A190" i="39"/>
  <c r="A189" i="39"/>
  <c r="A188" i="39"/>
  <c r="A187" i="39"/>
  <c r="A186" i="39"/>
  <c r="A185" i="39"/>
  <c r="A184" i="39"/>
  <c r="A183" i="39"/>
  <c r="A182" i="39"/>
  <c r="A181" i="39"/>
  <c r="A180" i="39"/>
  <c r="A179" i="39"/>
  <c r="A178" i="39"/>
  <c r="A177" i="39"/>
  <c r="A176" i="39"/>
  <c r="A175" i="39"/>
  <c r="A174" i="39"/>
  <c r="A173" i="39"/>
  <c r="A172" i="39"/>
  <c r="A171" i="39"/>
  <c r="A170" i="39"/>
  <c r="A169" i="39"/>
  <c r="A168" i="39"/>
  <c r="A167" i="39"/>
  <c r="A166" i="39"/>
  <c r="A165" i="39"/>
  <c r="A164" i="39"/>
  <c r="A163" i="39"/>
  <c r="A162" i="39"/>
  <c r="A161" i="39"/>
  <c r="A160" i="39"/>
  <c r="A159" i="39"/>
  <c r="A158" i="39"/>
  <c r="A157" i="39"/>
  <c r="A156" i="39"/>
  <c r="A155" i="39"/>
  <c r="A154" i="39"/>
  <c r="A153" i="39"/>
  <c r="A152" i="39"/>
  <c r="A151" i="39"/>
  <c r="A150" i="39"/>
  <c r="A149" i="39"/>
  <c r="A148" i="39"/>
  <c r="A147" i="39"/>
  <c r="A146" i="39"/>
  <c r="A145" i="39"/>
  <c r="A144" i="39"/>
  <c r="A143" i="39"/>
  <c r="A142" i="39"/>
  <c r="A141" i="39"/>
  <c r="A140" i="39"/>
  <c r="A139" i="39"/>
  <c r="A138" i="39"/>
  <c r="A137" i="39"/>
  <c r="A136" i="39"/>
  <c r="A135" i="39"/>
  <c r="A134" i="39"/>
  <c r="A133" i="39"/>
  <c r="A132" i="39"/>
  <c r="A131" i="39"/>
  <c r="A130" i="39"/>
  <c r="A129" i="39"/>
  <c r="A128" i="39"/>
  <c r="A127" i="39"/>
  <c r="A126" i="39"/>
  <c r="A125" i="39"/>
  <c r="A124" i="39"/>
  <c r="A123" i="39"/>
  <c r="A122" i="39"/>
  <c r="A121" i="39"/>
  <c r="A120" i="39"/>
  <c r="A119" i="39"/>
  <c r="A118" i="39"/>
  <c r="A117" i="39"/>
  <c r="A116" i="39"/>
  <c r="A115" i="39"/>
  <c r="A114" i="39"/>
  <c r="A113" i="39"/>
  <c r="A112" i="39"/>
  <c r="A111" i="39"/>
  <c r="A110" i="39"/>
  <c r="A109" i="39"/>
  <c r="A108" i="39"/>
  <c r="A107" i="39"/>
  <c r="A106" i="39"/>
  <c r="A105" i="39"/>
  <c r="A104" i="39"/>
  <c r="A103" i="39"/>
  <c r="A102" i="39"/>
  <c r="A101" i="39"/>
  <c r="A100" i="39"/>
  <c r="A99" i="39"/>
  <c r="A98" i="39"/>
  <c r="A97" i="39"/>
  <c r="A96" i="39"/>
  <c r="A95" i="39"/>
  <c r="A94" i="39"/>
  <c r="A93" i="39"/>
  <c r="A92" i="39"/>
  <c r="A91" i="39"/>
  <c r="A90" i="39"/>
  <c r="A89" i="39"/>
  <c r="A88" i="39"/>
  <c r="A87" i="39"/>
  <c r="A86" i="39"/>
  <c r="A85" i="39"/>
  <c r="A84" i="39"/>
  <c r="A83" i="39"/>
  <c r="A82" i="39"/>
  <c r="A81" i="39"/>
  <c r="A80" i="39"/>
  <c r="A79" i="39"/>
  <c r="A78" i="39"/>
  <c r="A77" i="39"/>
  <c r="A76" i="39"/>
  <c r="A75" i="39"/>
  <c r="A74" i="39"/>
  <c r="A73" i="39"/>
  <c r="A72" i="39"/>
  <c r="A71" i="39"/>
  <c r="A70" i="39"/>
  <c r="A69" i="39"/>
  <c r="A68" i="39"/>
  <c r="A67" i="39"/>
  <c r="A66" i="39"/>
  <c r="A65" i="39"/>
  <c r="A64" i="39"/>
  <c r="A63" i="39"/>
  <c r="A62" i="39"/>
  <c r="A61" i="39"/>
  <c r="A60" i="39"/>
  <c r="A59" i="39"/>
  <c r="A58" i="39"/>
  <c r="A57" i="39"/>
  <c r="A56" i="39"/>
  <c r="A55" i="39"/>
  <c r="A54" i="39"/>
  <c r="A53" i="39"/>
  <c r="A52" i="39"/>
  <c r="A51" i="39"/>
  <c r="A50" i="39"/>
  <c r="A49" i="39"/>
  <c r="A48" i="39"/>
  <c r="A47" i="39"/>
  <c r="A46" i="39"/>
  <c r="A45" i="39"/>
  <c r="A44" i="39"/>
  <c r="A43" i="39"/>
  <c r="A42" i="39"/>
  <c r="A41" i="39"/>
  <c r="A40" i="39"/>
  <c r="A39" i="39"/>
  <c r="A38" i="39"/>
  <c r="A37" i="39"/>
  <c r="A36" i="39"/>
  <c r="A35" i="39"/>
  <c r="A34" i="39"/>
  <c r="A33" i="39"/>
  <c r="A32" i="39"/>
  <c r="A31" i="39"/>
  <c r="A30" i="39"/>
  <c r="A29" i="39"/>
  <c r="A28" i="39"/>
  <c r="A27" i="39"/>
  <c r="A26" i="39"/>
  <c r="A25" i="39"/>
  <c r="A24" i="39"/>
  <c r="A23" i="39"/>
  <c r="A22" i="39"/>
  <c r="A21" i="39"/>
  <c r="A20" i="39"/>
  <c r="A19" i="39"/>
  <c r="A18" i="39"/>
  <c r="A17" i="39"/>
  <c r="A16" i="39"/>
  <c r="A15" i="39"/>
  <c r="A14" i="39"/>
  <c r="A13" i="39"/>
  <c r="A12" i="39"/>
  <c r="A11" i="39"/>
  <c r="A10" i="39"/>
  <c r="A9" i="39"/>
  <c r="A8" i="39"/>
  <c r="A7" i="39"/>
  <c r="A6" i="39"/>
  <c r="A5" i="39"/>
  <c r="A4" i="39"/>
  <c r="A3" i="39"/>
  <c r="A2" i="39"/>
  <c r="B10" i="42"/>
  <c r="B11" i="42"/>
  <c r="B12" i="42"/>
  <c r="B13" i="42"/>
  <c r="B1" i="42"/>
  <c r="B5" i="42" s="1"/>
  <c r="B4" i="42" l="1"/>
  <c r="B7" i="42"/>
  <c r="B6" i="42"/>
  <c r="D23" i="36" l="1"/>
  <c r="B23" i="36"/>
  <c r="B25" i="36"/>
  <c r="D25" i="36"/>
  <c r="B22" i="36"/>
  <c r="B24" i="36"/>
  <c r="D24" i="36"/>
  <c r="D22" i="36"/>
  <c r="D27" i="36" l="1"/>
</calcChain>
</file>

<file path=xl/sharedStrings.xml><?xml version="1.0" encoding="utf-8"?>
<sst xmlns="http://schemas.openxmlformats.org/spreadsheetml/2006/main" count="6007" uniqueCount="343">
  <si>
    <t>CTE</t>
  </si>
  <si>
    <t>ACH_Measures</t>
  </si>
  <si>
    <t>STAR_ENTERPRISE</t>
  </si>
  <si>
    <t>GRO_Measures</t>
  </si>
  <si>
    <t>STAR_ENTERPRISE_MGP</t>
  </si>
  <si>
    <t>WIDA_ACCESS</t>
  </si>
  <si>
    <t>STENG_Measures</t>
  </si>
  <si>
    <t>PWR_Measures</t>
  </si>
  <si>
    <t>select_measure</t>
  </si>
  <si>
    <t>Choose Indicator</t>
  </si>
  <si>
    <t>Choose Subindicator</t>
  </si>
  <si>
    <t>Choose Category</t>
  </si>
  <si>
    <t>Choose Metric</t>
  </si>
  <si>
    <t>select_subindicator</t>
  </si>
  <si>
    <t>select_category</t>
  </si>
  <si>
    <t>NLCS</t>
  </si>
  <si>
    <t>ACADEMIC_ACHIEVEMENT</t>
  </si>
  <si>
    <t>ACADEMIC_GROWTH</t>
  </si>
  <si>
    <t>STUDENT_ENGAGEMENT</t>
  </si>
  <si>
    <t>POST_SECONDARY_WORKFORCE_READINESS</t>
  </si>
  <si>
    <t>Select_Indicator</t>
  </si>
  <si>
    <t>Select_Subindicator</t>
  </si>
  <si>
    <t>Select_Category</t>
  </si>
  <si>
    <t>Select_Metric</t>
  </si>
  <si>
    <t>Rating</t>
  </si>
  <si>
    <t>&lt;--dropdown</t>
  </si>
  <si>
    <t>&lt;--will auto-populate</t>
  </si>
  <si>
    <t>&lt;--should be only one choice, but make sure to select it</t>
  </si>
  <si>
    <t>IndexValue</t>
  </si>
  <si>
    <t>INDICATOR</t>
  </si>
  <si>
    <t>SUBINDICATOR</t>
  </si>
  <si>
    <t>CATEGORY</t>
  </si>
  <si>
    <t>METRIC</t>
  </si>
  <si>
    <t>RATING</t>
  </si>
  <si>
    <t>DN_TEXT</t>
  </si>
  <si>
    <t>RATE_TEXT</t>
  </si>
  <si>
    <t>PERCENTAGE</t>
  </si>
  <si>
    <t>0.0%</t>
  </si>
  <si>
    <t>40.00%</t>
  </si>
  <si>
    <t>60.00%</t>
  </si>
  <si>
    <t>90.00%</t>
  </si>
  <si>
    <t>70.00%</t>
  </si>
  <si>
    <t>75.00%</t>
  </si>
  <si>
    <t>80.00%</t>
  </si>
  <si>
    <t>15.00%</t>
  </si>
  <si>
    <t>50.00%</t>
  </si>
  <si>
    <t>85.00%</t>
  </si>
  <si>
    <t>1.0</t>
  </si>
  <si>
    <t>15.0</t>
  </si>
  <si>
    <t>50.0</t>
  </si>
  <si>
    <t>85.0</t>
  </si>
  <si>
    <t>0</t>
  </si>
  <si>
    <t>1.5</t>
  </si>
  <si>
    <t>35.0</t>
  </si>
  <si>
    <t>65.0</t>
  </si>
  <si>
    <t>15.6</t>
  </si>
  <si>
    <t>17.3</t>
  </si>
  <si>
    <t>.5</t>
  </si>
  <si>
    <t>2.5</t>
  </si>
  <si>
    <t>100.00%</t>
  </si>
  <si>
    <t>3.01%</t>
  </si>
  <si>
    <t>5.01%</t>
  </si>
  <si>
    <t>1.8</t>
  </si>
  <si>
    <t>3.3</t>
  </si>
  <si>
    <t>Subindicator Norm</t>
  </si>
  <si>
    <t>Subindicator Cut Point</t>
  </si>
  <si>
    <t>AEC SPF Optional Measures  Norms and Cut Points Lookup Sheet</t>
  </si>
  <si>
    <r>
      <t xml:space="preserve">To use this sheet, select an optional measure using the dropdowns above. The </t>
    </r>
    <r>
      <rPr>
        <b/>
        <sz val="11"/>
        <color theme="1"/>
        <rFont val="Calibri"/>
        <family val="2"/>
        <scheme val="minor"/>
      </rPr>
      <t>indicator</t>
    </r>
    <r>
      <rPr>
        <sz val="11"/>
        <color theme="1"/>
        <rFont val="Calibri"/>
        <family val="2"/>
        <scheme val="minor"/>
      </rPr>
      <t xml:space="preserve">, </t>
    </r>
    <r>
      <rPr>
        <b/>
        <sz val="11"/>
        <color theme="1"/>
        <rFont val="Calibri"/>
        <family val="2"/>
        <scheme val="minor"/>
      </rPr>
      <t>subindicator</t>
    </r>
    <r>
      <rPr>
        <sz val="11"/>
        <color theme="1"/>
        <rFont val="Calibri"/>
        <family val="2"/>
        <scheme val="minor"/>
      </rPr>
      <t xml:space="preserve">, and </t>
    </r>
    <r>
      <rPr>
        <b/>
        <sz val="11"/>
        <color theme="1"/>
        <rFont val="Calibri"/>
        <family val="2"/>
        <scheme val="minor"/>
      </rPr>
      <t>category</t>
    </r>
    <r>
      <rPr>
        <sz val="11"/>
        <color theme="1"/>
        <rFont val="Calibri"/>
        <family val="2"/>
        <scheme val="minor"/>
      </rPr>
      <t xml:space="preserve"> fields will require selection. The </t>
    </r>
    <r>
      <rPr>
        <b/>
        <sz val="11"/>
        <color theme="1"/>
        <rFont val="Calibri"/>
        <family val="2"/>
        <scheme val="minor"/>
      </rPr>
      <t xml:space="preserve"> metric </t>
    </r>
    <r>
      <rPr>
        <sz val="11"/>
        <color theme="1"/>
        <rFont val="Calibri"/>
        <family val="2"/>
        <scheme val="minor"/>
      </rPr>
      <t>field should only have one choice, but the norm and cut point table below will not auto-populate unless you select the appropriate metric.
You can compare your school's data to the cut points presented in the table to get a sense of how your school is performing against previously accepted benchmarks. However, use caution when using this sheet to try and predict performance on the 2019 AEC SPF. Looking at the performance of a school on individual measures may not accurately reflect the performance of a school overall.</t>
    </r>
  </si>
  <si>
    <t>100%</t>
  </si>
  <si>
    <t>8.6%</t>
  </si>
  <si>
    <t>7.1%</t>
  </si>
  <si>
    <t>5.6%</t>
  </si>
  <si>
    <t>9.8%</t>
  </si>
  <si>
    <t>8.3%</t>
  </si>
  <si>
    <t>6.8%</t>
  </si>
  <si>
    <t>9.9%</t>
  </si>
  <si>
    <t>8.4%</t>
  </si>
  <si>
    <t>6.9%</t>
  </si>
  <si>
    <t>8.8%</t>
  </si>
  <si>
    <t>7.3%</t>
  </si>
  <si>
    <t>5.8%</t>
  </si>
  <si>
    <t>20.30%</t>
  </si>
  <si>
    <t>33.00%</t>
  </si>
  <si>
    <t>54.30%</t>
  </si>
  <si>
    <t>RATE_NUM</t>
  </si>
  <si>
    <t>WORKKEYS_ACH</t>
  </si>
  <si>
    <t>IREADY_GROWTH</t>
  </si>
  <si>
    <t>ICAP_COMPLETION</t>
  </si>
  <si>
    <t>ICAP_COMPLETION_RATE</t>
  </si>
  <si>
    <t>HOURS_EMPLOYMENT_RATE</t>
  </si>
  <si>
    <t>EMPLOYMENT_100_HOURS</t>
  </si>
  <si>
    <t>IEP_GROWTH_OBJECTIVES</t>
  </si>
  <si>
    <t>STAR_GROWTH_TARGET</t>
  </si>
  <si>
    <t>CHERRY_CREEK_DISTRICT_WIDE_STUDENT_SURVEY</t>
  </si>
  <si>
    <t>DPS_DROPOUT_RECOVERY</t>
  </si>
  <si>
    <t>DPS_STUDENT_SATISFACTION_SURVEY</t>
  </si>
  <si>
    <t>DURANGO_END_OF_YEAR_SURVEY</t>
  </si>
  <si>
    <t>ACHIEVING_ANNUAL_IEP_GOALS</t>
  </si>
  <si>
    <t>ACT_FOR_9TH_AND_10TH_GRADERS</t>
  </si>
  <si>
    <t>IREADY_ACHIEVEMENT</t>
  </si>
  <si>
    <t>NWEA_MAP_ACHIEVEMENT</t>
  </si>
  <si>
    <t>PROGRAM_COMPETENCIES</t>
  </si>
  <si>
    <t>RED_ROCKS_COMPLETION_RATE</t>
  </si>
  <si>
    <t>STAR_PERCENTILE_RANK</t>
  </si>
  <si>
    <t>READING_1</t>
  </si>
  <si>
    <t>WRITING_1</t>
  </si>
  <si>
    <t>ACHIEVING_ANNUAL_IEP_GOALS_CAT</t>
  </si>
  <si>
    <t>MATH_1</t>
  </si>
  <si>
    <t>LANGUAGE_USAGE_1</t>
  </si>
  <si>
    <t>CREDIT_COMPLETION</t>
  </si>
  <si>
    <t>MATH_3</t>
  </si>
  <si>
    <t>READING_3</t>
  </si>
  <si>
    <t>ACT_TO_ACT_GROWTH</t>
  </si>
  <si>
    <t>NWEA_MAP_GROWTH_TARGET</t>
  </si>
  <si>
    <t>NWEA_MAP_PERCENTILE</t>
  </si>
  <si>
    <t>WORKKEYS_GRO</t>
  </si>
  <si>
    <t>SCIENCE_1</t>
  </si>
  <si>
    <t>GENERAL_SCIENCE_1</t>
  </si>
  <si>
    <t>MATH_2</t>
  </si>
  <si>
    <t>READING_2</t>
  </si>
  <si>
    <t>ENGLISH_LANGUAGE_PROFICIENCY</t>
  </si>
  <si>
    <t>LANGUAGE_ARTS_1</t>
  </si>
  <si>
    <t>LANGUAGE_USAGE_3</t>
  </si>
  <si>
    <t>BEHAVIOR</t>
  </si>
  <si>
    <t>JEFFCO_DISTRICT_WIDE_STUDENT_SURVEY</t>
  </si>
  <si>
    <t>JEFFCO_DISTRICT_WIDE_STUDENT_SURVEY_REVISED_SCORING</t>
  </si>
  <si>
    <t>INDIVIDUAL_PROTECTIVE_FACTORS_INDEX</t>
  </si>
  <si>
    <t>GATEWAY_KEYS_DATA</t>
  </si>
  <si>
    <t>PANORAMA_SURVEY</t>
  </si>
  <si>
    <t>RETURNING_STUDENT_RATE</t>
  </si>
  <si>
    <t>SEARS_A_SURVEY</t>
  </si>
  <si>
    <t>STUDENT_DISCIPLINE_RATE</t>
  </si>
  <si>
    <t>STUDENT_RE_ENGAGEMENT_RATE</t>
  </si>
  <si>
    <t>BEHAVIOR_RATE</t>
  </si>
  <si>
    <t>SUBCONSTRUCT_MEAN</t>
  </si>
  <si>
    <t>GATEWAY_KEYS_DATA_CAT</t>
  </si>
  <si>
    <t>POSITIVE_RESPONSE_RATE</t>
  </si>
  <si>
    <t>RETURNING_STUDENT_RATE_CAT</t>
  </si>
  <si>
    <t>STUDENT_RE_ENGAGEMENT_RATE_CAT</t>
  </si>
  <si>
    <t>NAS_LAKEWOOD</t>
  </si>
  <si>
    <t>NAS_THORNTON</t>
  </si>
  <si>
    <t>NAS_LOWRY</t>
  </si>
  <si>
    <t>JEFFERSON_HS</t>
  </si>
  <si>
    <t>RECOVERED_STUDENT_COUNT</t>
  </si>
  <si>
    <t>CONCURRENT_ENROLLMENT_PASSER_RATE</t>
  </si>
  <si>
    <t>CONCURRENT_ENROLLMENT_PASSER_RATE_CAT</t>
  </si>
  <si>
    <t>CREDIT_COURSE_COMPLETION</t>
  </si>
  <si>
    <t>DPS_ADEQUATE_YEARLY_CREDITS</t>
  </si>
  <si>
    <t>GRADUATING_SENIOR_ACT_SCORE</t>
  </si>
  <si>
    <t>GRADUATION_RATE</t>
  </si>
  <si>
    <t>JUNIOR_ACT_SCORE</t>
  </si>
  <si>
    <t>PASSING_RATES</t>
  </si>
  <si>
    <t>POST_COMPLETION_SUCCESS_RATE</t>
  </si>
  <si>
    <t>POSTSECONDARY_ACCEPTANCE_RATE</t>
  </si>
  <si>
    <t>SENIOR_ACT_SCORE</t>
  </si>
  <si>
    <t>WORKKEYS_CERTIFICATE</t>
  </si>
  <si>
    <t>BY_COURSE</t>
  </si>
  <si>
    <t>BY_STUDENT</t>
  </si>
  <si>
    <t>COMPOSITE_ACT_SCORE</t>
  </si>
  <si>
    <t>GRADUATION_RATE_CAT</t>
  </si>
  <si>
    <t>COMPOSITE_SCORE</t>
  </si>
  <si>
    <t>PASSING_RATES_CAT</t>
  </si>
  <si>
    <t>POST_COMPLETION_SUCCESS_RATE_CAT</t>
  </si>
  <si>
    <t>POSTSECONDARY_ACCEPTANCE_RATE_CAT</t>
  </si>
  <si>
    <t>PERCENT_AT_BENCHMARK</t>
  </si>
  <si>
    <t>CERTIFICATE_EARNED_RATE</t>
  </si>
  <si>
    <t>MEAN</t>
  </si>
  <si>
    <t>COUNT</t>
  </si>
  <si>
    <t>DOES NOT MEET</t>
  </si>
  <si>
    <t>&lt;40% OF STUDENTS</t>
  </si>
  <si>
    <t>APPROACHING</t>
  </si>
  <si>
    <t>&lt;60% &amp; &gt;=40% OF STUDENTS</t>
  </si>
  <si>
    <t>MEETS</t>
  </si>
  <si>
    <t>&lt;90% &amp; &gt;=60% OF STUDENTS</t>
  </si>
  <si>
    <t>EXCEEDS</t>
  </si>
  <si>
    <t>&gt;=90% OF STUDENTS</t>
  </si>
  <si>
    <t>&lt;70% OF STUDENTS</t>
  </si>
  <si>
    <t>&lt;75% &amp; &gt;=70% OF STUDENTS</t>
  </si>
  <si>
    <t>&lt;80% &amp; &gt;=75% OF STUDENTS</t>
  </si>
  <si>
    <t>&gt;=80% OF STUDENTS</t>
  </si>
  <si>
    <t>READING_PLUS</t>
  </si>
  <si>
    <t>READING_FLUENCY</t>
  </si>
  <si>
    <t>&lt;15% OF STUDENTS</t>
  </si>
  <si>
    <t>&lt;50% &amp; &gt;=15% OF STUDENTS</t>
  </si>
  <si>
    <t>&lt;85% &amp; &gt;=50% OF STUDENTS</t>
  </si>
  <si>
    <t>&gt;=85% OF STUDENTS</t>
  </si>
  <si>
    <t>&lt;15TH PERCENTILE RANK</t>
  </si>
  <si>
    <t>1</t>
  </si>
  <si>
    <t>&lt;50TH PERCENTILE RANK &amp; &gt;=15TH PERCENTILE RANK</t>
  </si>
  <si>
    <t>15</t>
  </si>
  <si>
    <t>&lt;85TH PERCENTILE RANK &amp; &gt;=50TH PERCENTILE RANK</t>
  </si>
  <si>
    <t>&gt;=85TH PERCENTILE RANK</t>
  </si>
  <si>
    <t>ENGLISH_1</t>
  </si>
  <si>
    <t>READING_AND_LANGUAGE_USE</t>
  </si>
  <si>
    <t>&lt;35TH MEDIAN GROWTH PERCENTILE</t>
  </si>
  <si>
    <t>&lt;50TH &amp; &gt;=35TH MEDIAN GROWTH PERCENTILE</t>
  </si>
  <si>
    <t>&lt;65TH &amp; &gt;=50TH MEDIAN GROWTH PERCENTILE</t>
  </si>
  <si>
    <t>&gt;=65TH MEDIAN GROWTH PERCENTILE</t>
  </si>
  <si>
    <t>40</t>
  </si>
  <si>
    <t>&lt;40% OF COURSES</t>
  </si>
  <si>
    <t>&lt;60% &amp; &gt;=40% OF COURSES</t>
  </si>
  <si>
    <t>&lt;90% &amp; &gt;=60% OF COURSES</t>
  </si>
  <si>
    <t>&gt;=90% OF COURSES</t>
  </si>
  <si>
    <t>CTE_COURSE_COMPLETION</t>
  </si>
  <si>
    <t>CTE_COURSE_COMPLETION_RATE</t>
  </si>
  <si>
    <t>&lt;15.0 AVERAGE COMPOSITE SCORE</t>
  </si>
  <si>
    <t>&lt;15.6 &amp; &gt;=15.0 AVERAGE COMPOSITE SCORE</t>
  </si>
  <si>
    <t>&lt;17.3 &amp; &gt;=15.6 AVERAGE COMPOSITE SCORE</t>
  </si>
  <si>
    <t>&gt;=17.3 AVERAGE COMPOSITE SCORE</t>
  </si>
  <si>
    <t>WORKFORCE_READINESS</t>
  </si>
  <si>
    <t>WORKFORCE_READINESS_RATE</t>
  </si>
  <si>
    <t>STEN_SCORE_IMPROVEMENT</t>
  </si>
  <si>
    <t>&lt;1.5 &amp; &gt;=.5 STEN SCORE IMPROVEMENT</t>
  </si>
  <si>
    <t>&lt;.5 STEN SCORE IMPROVEMENT</t>
  </si>
  <si>
    <t>&lt;2.5 &amp; &gt;=1.5 STEN SCORE IMPROVEMENT</t>
  </si>
  <si>
    <t>&gt;=2.5 STEN SCORE IMPROVEMENT</t>
  </si>
  <si>
    <t>&lt;3% OF STUDENTS</t>
  </si>
  <si>
    <t>&gt;7% OF STUDENTS</t>
  </si>
  <si>
    <t>&gt;3% &amp; &lt;=5% OF STUDENTS</t>
  </si>
  <si>
    <t>&gt;5% &amp; &lt;=7% OF STUDENTS</t>
  </si>
  <si>
    <t>&lt;1.75 SUBCONSTRUCT MEAN</t>
  </si>
  <si>
    <t>&lt;2.5 &amp; &gt;=1.75 SUBCONSTRUCT MEAN</t>
  </si>
  <si>
    <t>&lt;3.25 &amp; &gt;=2.5 SUBCONSTRUCT MEAN</t>
  </si>
  <si>
    <t>&gt;=3.25 SUBCONSTRUCT MEAN</t>
  </si>
  <si>
    <t>&lt;40TH PERCENTILE RANK</t>
  </si>
  <si>
    <t>&lt;60TH &amp; &gt;=40TH PERCENTILE RANK</t>
  </si>
  <si>
    <t>&lt;90TH &amp; &gt;=60TH PERCENTILE RANK</t>
  </si>
  <si>
    <t>60</t>
  </si>
  <si>
    <t>&gt;=90TH PERCENTILE RANK</t>
  </si>
  <si>
    <t>90</t>
  </si>
  <si>
    <t>&gt;8.6% OF STUDENTS</t>
  </si>
  <si>
    <t>&gt;7.1% &amp; &lt;=8.6% OF STUDENTS</t>
  </si>
  <si>
    <t>&gt;5.6% &amp; &lt;=7.1% OF STUDENTS</t>
  </si>
  <si>
    <t>&lt;=5.6% OF STUDENTS</t>
  </si>
  <si>
    <t>&gt;9.8% OF STUDENTS</t>
  </si>
  <si>
    <t>&gt;8.3% &amp; &lt;=9.8% OF STUDENTS</t>
  </si>
  <si>
    <t>&gt;6.8% &amp; &lt;=8.3% OF STUDENTS</t>
  </si>
  <si>
    <t>&lt;=6.8% OF STUDENTS</t>
  </si>
  <si>
    <t>&gt;9.9% OF STUDENTS</t>
  </si>
  <si>
    <t>&gt;8.4% &amp; &lt;=9.9% OF STUDENTS</t>
  </si>
  <si>
    <t>&gt;6.9% &amp; &lt;=8.4% OF STUDENTS</t>
  </si>
  <si>
    <t>&lt;=6.9% OF STUDENTS</t>
  </si>
  <si>
    <t>&gt;8.8% OF STUDENTS</t>
  </si>
  <si>
    <t>&gt;7.3% &amp; &lt;=8.8% OF STUDENTS</t>
  </si>
  <si>
    <t>&gt;5.8% &amp; &lt;=7.3% OF STUDENTS</t>
  </si>
  <si>
    <t>&lt;=5.8% OF STUDENTS</t>
  </si>
  <si>
    <t>&lt;40TH PERCENTILE OF AECS</t>
  </si>
  <si>
    <t>&lt;60TH PERCENTILE &amp; &gt;=40TH PERCENTILE OF AECS</t>
  </si>
  <si>
    <t>&lt;90TH PERCENTILE &amp; &gt;=60TH PERCENTILE OF AECS</t>
  </si>
  <si>
    <t>&gt;=90TH PERCENTILE OF AECS</t>
  </si>
  <si>
    <t/>
  </si>
  <si>
    <t>6 OR MORE STUDENTS RECOVERED</t>
  </si>
  <si>
    <t>4-5 STUDENTS RECOVERED</t>
  </si>
  <si>
    <t>2-3 STUDENTS RECOVERED</t>
  </si>
  <si>
    <t>0-1 STUDENTS RECOVERED</t>
  </si>
  <si>
    <t>&lt;90% &amp; &gt;=85% OF STUDENTS</t>
  </si>
  <si>
    <t>&lt;85% &amp; &gt;=80% OF STUDENTS</t>
  </si>
  <si>
    <t>&lt;80% OF STUDENTS</t>
  </si>
  <si>
    <t>&lt;10 &amp; &gt;=6 POSSIBLE POINTS EARNED</t>
  </si>
  <si>
    <t>&lt;6 &amp; &gt;=3 POSSIBLE POINTS EARNED</t>
  </si>
  <si>
    <t>10 POSSIBLE POINTS EARNED</t>
  </si>
  <si>
    <t>&lt;3 POSSIBLE POINTS EARNED</t>
  </si>
  <si>
    <t>&lt;70% &amp; &gt;=50% OF STUDENTS</t>
  </si>
  <si>
    <t>&lt;50% &amp; &gt;=40% OF STUDENTS</t>
  </si>
  <si>
    <t>&gt;=70% OF STUDENTS</t>
  </si>
  <si>
    <t>Use this sheet to lookup up the norms and cut points for optional measures that were approved as of the 2019 AEC SPF.</t>
  </si>
  <si>
    <t>PROJECTED RATING</t>
  </si>
  <si>
    <t>YYYY</t>
  </si>
  <si>
    <t>NYYY</t>
  </si>
  <si>
    <t>NNYY</t>
  </si>
  <si>
    <t>NNNY</t>
  </si>
  <si>
    <t>[ENTER SCORE HERE]</t>
  </si>
  <si>
    <t>MEASURE CONCATENTATION</t>
  </si>
  <si>
    <t>MEASURE CONCATENATION BY LEVEL</t>
  </si>
  <si>
    <t>COMPARISON TO SUPPLIED SCORE</t>
  </si>
  <si>
    <t>GALILEO_GRO</t>
  </si>
  <si>
    <t>ADULT_ADOLESCENT_PARENTING_INVENTORY</t>
  </si>
  <si>
    <t>CO_AEC_SEL_SURVEY</t>
  </si>
  <si>
    <t>FOUNTAIN_STUDENT_SURVEY</t>
  </si>
  <si>
    <t>JEFFCO_DISTRICT_WIDE_STUDENT_SURVEY_FLETCHER_MILLER</t>
  </si>
  <si>
    <t>SOCIOEMOTIONAL_REGULATION_PRACTICES</t>
  </si>
  <si>
    <t>YOUTH_AND_TRUTH_SURVEY</t>
  </si>
  <si>
    <t>COLLEGE_AND_CAREER_READINESS_RATE</t>
  </si>
  <si>
    <t>MENTOR_COURSE_CREDIT_ATTAINMENT</t>
  </si>
  <si>
    <t>TABE_ACH</t>
  </si>
  <si>
    <t>TABE_GRO</t>
  </si>
  <si>
    <t>PERCENTILE_RANK</t>
  </si>
  <si>
    <t>MEDIAN_GROWTH_PERCENTILE</t>
  </si>
  <si>
    <t>OVERALL_SCORE_MEAN</t>
  </si>
  <si>
    <t>OVERALL_SCORE_COMPOSITE</t>
  </si>
  <si>
    <t>USE_RATE</t>
  </si>
  <si>
    <t>WEC</t>
  </si>
  <si>
    <t>SURVEY_5ESSENTIALS</t>
  </si>
  <si>
    <t>COLLEGE_AND_CAREER_READINESS_RATE_CAT</t>
  </si>
  <si>
    <t>MENTOR_COURSE_CREDIT_ATTAINMENT_CAT</t>
  </si>
  <si>
    <t>WORKFORCE_READINESS_CAT</t>
  </si>
  <si>
    <t>YOUTH_TRUTH_PERCENTILE</t>
  </si>
  <si>
    <t>&lt;3 &amp; &gt;0</t>
  </si>
  <si>
    <t>&lt;0 &amp; &gt;-3</t>
  </si>
  <si>
    <t>&gt;=3</t>
  </si>
  <si>
    <t>&lt; -2</t>
  </si>
  <si>
    <t>&lt;=25th percentile: score of 0-104</t>
  </si>
  <si>
    <t>&lt;50th and &gt;=25th percentile: score of 104.1-113</t>
  </si>
  <si>
    <t>&lt;75th and &gt;=50th percentile: score of 113.1-121</t>
  </si>
  <si>
    <t>&gt;75th percentile: score of 121.1 and above</t>
  </si>
  <si>
    <t>&gt;15% of students</t>
  </si>
  <si>
    <t>&gt;11% &amp; &lt;=15% of students</t>
  </si>
  <si>
    <t>&gt;7% &amp; &lt;=11% of students</t>
  </si>
  <si>
    <t>&lt;=7% of students</t>
  </si>
  <si>
    <t>&gt;=85th percentile</t>
  </si>
  <si>
    <t>&lt;85th &amp; &gt;=70th percentile</t>
  </si>
  <si>
    <t>&lt;70th &amp; &gt;=50th percentile</t>
  </si>
  <si>
    <t>&lt;50th percentile</t>
  </si>
  <si>
    <t>FASTBRIDGE</t>
  </si>
  <si>
    <t>NEXT_GEN_ACCUPLACER_ACHIEVEMENT</t>
  </si>
  <si>
    <t>NWEA_MAP_GLE_INCREASE_PERCENTILE_RANK</t>
  </si>
  <si>
    <t>FASTBRIDGE_GRO</t>
  </si>
  <si>
    <t>LANGUAGE_USAGE_2</t>
  </si>
  <si>
    <t>NEXT_GEN_ACCUPLACER_GROWTH</t>
  </si>
  <si>
    <t>NWEA_MAP_MGP</t>
  </si>
  <si>
    <t>WIDA_ACCESS_ON_TRACK</t>
  </si>
  <si>
    <t>ON_TRACK_TO_EL_PROFICIENCY</t>
  </si>
  <si>
    <t>PSYCHOLOGICAL_SENSE_OF_SCHOOL_MEMBERSHIP</t>
  </si>
  <si>
    <t>MEAN_SCORE</t>
  </si>
  <si>
    <t>QAS_1</t>
  </si>
  <si>
    <t>ARITHMETIC_1</t>
  </si>
  <si>
    <t>READING_PLUS_GRO</t>
  </si>
  <si>
    <t>&lt;60TH PERCENTILE RANK &amp; &gt;=40TH PERCENTILE RANK</t>
  </si>
  <si>
    <t>40.0</t>
  </si>
  <si>
    <t>&lt;90TH PERCENTILE RANK &amp; &gt;=60TH PERCENTILE RANK</t>
  </si>
  <si>
    <t>60.0</t>
  </si>
  <si>
    <t>90.0</t>
  </si>
  <si>
    <t>&lt;12.1% OF STUDENTS</t>
  </si>
  <si>
    <t>&lt;21.1% &amp; &gt;=12.1% OF STUDENTS</t>
  </si>
  <si>
    <t>&lt;29.8% &amp; &gt;=21.1% OF STUDENTS</t>
  </si>
  <si>
    <t>&gt;=29.8% OF STUDENTS</t>
  </si>
  <si>
    <t>&lt;2 MEAN SCORE</t>
  </si>
  <si>
    <t>&lt;3 &amp; &gt;=2 MEAN SCORE</t>
  </si>
  <si>
    <t>&lt;4 &amp; &gt;=3 MEAN SCORE</t>
  </si>
  <si>
    <t>&gt;=4 MEAN SCORE</t>
  </si>
  <si>
    <t>12.1%</t>
  </si>
  <si>
    <t>21.1%</t>
  </si>
  <si>
    <t>29.8%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</si>
</sst>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11"/>
      <color indexed="8"/>
      <name val="Calibri"/>
    </font>
    <font>
      <sz val="10"/>
      <color indexed="8"/>
      <name val="Arial"/>
    </font>
    <font>
      <sz val="11"/>
      <color theme="0"/>
      <name val="Calibri"/>
      <family val="2"/>
      <scheme val="minor"/>
    </font>
    <font>
      <sz val="11"/>
      <color indexed="8"/>
      <name val="Calibri"/>
      <family val="2"/>
    </font>
    <font>
      <sz val="22"/>
      <color theme="1"/>
      <name val="Calibri"/>
      <family val="2"/>
      <scheme val="minor"/>
    </font>
    <font>
      <sz val="11"/>
      <name val="Calibri"/>
      <family val="2"/>
      <scheme val="minor"/>
    </font>
    <font>
      <b/>
      <sz val="11"/>
      <color rgb="FF0070C0"/>
      <name val="Calibri"/>
      <family val="2"/>
      <scheme val="minor"/>
    </font>
    <font>
      <sz val="11"/>
      <color rgb="FF0070C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rgb="FFFFFF99"/>
        <bgColor indexed="64"/>
      </patternFill>
    </fill>
    <fill>
      <patternFill patternType="solid">
        <fgColor rgb="FFFF9999"/>
        <bgColor indexed="64"/>
      </patternFill>
    </fill>
    <fill>
      <patternFill patternType="solid">
        <fgColor rgb="FFFFFF00"/>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22"/>
      </left>
      <right/>
      <top/>
      <bottom/>
      <diagonal/>
    </border>
  </borders>
  <cellStyleXfs count="2">
    <xf numFmtId="0" fontId="0" fillId="0" borderId="0"/>
    <xf numFmtId="0" fontId="3" fillId="0" borderId="0"/>
  </cellStyleXfs>
  <cellXfs count="46">
    <xf numFmtId="0" fontId="0" fillId="0" borderId="0" xfId="0"/>
    <xf numFmtId="0" fontId="2" fillId="0" borderId="6" xfId="1" applyFont="1" applyBorder="1"/>
    <xf numFmtId="0" fontId="0" fillId="3" borderId="0" xfId="0" applyFill="1"/>
    <xf numFmtId="0" fontId="1" fillId="2" borderId="7" xfId="0" applyFont="1" applyFill="1" applyBorder="1"/>
    <xf numFmtId="0" fontId="5" fillId="0" borderId="0" xfId="1" applyFont="1"/>
    <xf numFmtId="0" fontId="6" fillId="3" borderId="0" xfId="0" applyFont="1" applyFill="1"/>
    <xf numFmtId="0" fontId="4" fillId="3" borderId="0" xfId="0" applyFont="1" applyFill="1"/>
    <xf numFmtId="0" fontId="7" fillId="3" borderId="0" xfId="0" applyFont="1" applyFill="1"/>
    <xf numFmtId="0" fontId="1" fillId="2" borderId="0" xfId="0" applyFont="1" applyFill="1"/>
    <xf numFmtId="0" fontId="0" fillId="0" borderId="0" xfId="0" applyAlignment="1">
      <alignment vertical="center"/>
    </xf>
    <xf numFmtId="0" fontId="2" fillId="0" borderId="1" xfId="1" applyFont="1" applyBorder="1" applyAlignment="1">
      <alignment horizontal="center"/>
    </xf>
    <xf numFmtId="0" fontId="2" fillId="0" borderId="2" xfId="1" applyFont="1" applyBorder="1"/>
    <xf numFmtId="0" fontId="2" fillId="0" borderId="3" xfId="1" applyFont="1" applyBorder="1"/>
    <xf numFmtId="0" fontId="5" fillId="0" borderId="2" xfId="1" applyFont="1" applyBorder="1"/>
    <xf numFmtId="0" fontId="2" fillId="0" borderId="0" xfId="1" applyFont="1"/>
    <xf numFmtId="0" fontId="2" fillId="0" borderId="4" xfId="1" applyFont="1" applyBorder="1"/>
    <xf numFmtId="0" fontId="2" fillId="0" borderId="5" xfId="1" applyFont="1" applyBorder="1"/>
    <xf numFmtId="0" fontId="5" fillId="0" borderId="3" xfId="1" applyFont="1" applyBorder="1"/>
    <xf numFmtId="0" fontId="0" fillId="9" borderId="0" xfId="0" applyFill="1"/>
    <xf numFmtId="0" fontId="2" fillId="9" borderId="0" xfId="1" applyFont="1" applyFill="1"/>
    <xf numFmtId="0" fontId="2" fillId="9" borderId="3" xfId="1" applyFont="1" applyFill="1" applyBorder="1"/>
    <xf numFmtId="0" fontId="2" fillId="9" borderId="11" xfId="1" applyFont="1" applyFill="1" applyBorder="1"/>
    <xf numFmtId="49" fontId="0" fillId="0" borderId="0" xfId="0" applyNumberFormat="1"/>
    <xf numFmtId="0" fontId="1" fillId="0" borderId="0" xfId="0" applyFont="1"/>
    <xf numFmtId="0" fontId="0" fillId="0" borderId="6" xfId="0" applyBorder="1"/>
    <xf numFmtId="0" fontId="0" fillId="3" borderId="0" xfId="0" applyFill="1" applyAlignment="1">
      <alignment horizontal="left"/>
    </xf>
    <xf numFmtId="0" fontId="0" fillId="3" borderId="0" xfId="0" applyFill="1" applyAlignment="1">
      <alignment horizontal="left" vertical="center" wrapText="1"/>
    </xf>
    <xf numFmtId="0" fontId="0" fillId="5" borderId="8" xfId="0" applyFill="1" applyBorder="1" applyAlignment="1">
      <alignment horizontal="center"/>
    </xf>
    <xf numFmtId="0" fontId="0" fillId="5" borderId="9" xfId="0" applyFill="1" applyBorder="1" applyAlignment="1">
      <alignment horizontal="center"/>
    </xf>
    <xf numFmtId="0" fontId="0" fillId="7" borderId="8" xfId="0" applyFill="1" applyBorder="1" applyAlignment="1">
      <alignment horizontal="center"/>
    </xf>
    <xf numFmtId="0" fontId="0" fillId="7" borderId="9" xfId="0" applyFill="1" applyBorder="1" applyAlignment="1">
      <alignment horizontal="center"/>
    </xf>
    <xf numFmtId="2" fontId="0" fillId="0" borderId="8" xfId="0" applyNumberFormat="1" applyBorder="1" applyAlignment="1" applyProtection="1">
      <alignment horizontal="center"/>
      <protection locked="0"/>
    </xf>
    <xf numFmtId="2" fontId="0" fillId="0" borderId="9" xfId="0" applyNumberFormat="1" applyBorder="1" applyAlignment="1" applyProtection="1">
      <alignment horizontal="center"/>
      <protection locked="0"/>
    </xf>
    <xf numFmtId="0" fontId="0" fillId="3" borderId="8" xfId="0" applyFill="1" applyBorder="1" applyAlignment="1" applyProtection="1">
      <alignment horizontal="center"/>
      <protection locked="0"/>
    </xf>
    <xf numFmtId="0" fontId="0" fillId="3" borderId="10" xfId="0" applyFill="1" applyBorder="1" applyAlignment="1" applyProtection="1">
      <alignment horizontal="center"/>
      <protection locked="0"/>
    </xf>
    <xf numFmtId="0" fontId="0" fillId="3" borderId="9" xfId="0" applyFill="1" applyBorder="1" applyAlignment="1" applyProtection="1">
      <alignment horizontal="center"/>
      <protection locked="0"/>
    </xf>
    <xf numFmtId="0" fontId="0" fillId="4" borderId="8" xfId="0" applyFill="1" applyBorder="1" applyAlignment="1">
      <alignment horizontal="center"/>
    </xf>
    <xf numFmtId="0" fontId="0" fillId="4" borderId="9" xfId="0" applyFill="1" applyBorder="1" applyAlignment="1">
      <alignment horizontal="center"/>
    </xf>
    <xf numFmtId="0" fontId="1" fillId="2" borderId="8" xfId="0" applyFont="1" applyFill="1" applyBorder="1" applyAlignment="1">
      <alignment horizontal="center"/>
    </xf>
    <xf numFmtId="0" fontId="1" fillId="2" borderId="9" xfId="0" applyFont="1" applyFill="1" applyBorder="1" applyAlignment="1">
      <alignment horizontal="center"/>
    </xf>
    <xf numFmtId="0" fontId="0" fillId="8" borderId="8" xfId="0" applyFill="1" applyBorder="1" applyAlignment="1">
      <alignment horizontal="center"/>
    </xf>
    <xf numFmtId="0" fontId="0" fillId="8" borderId="9" xfId="0" applyFill="1" applyBorder="1" applyAlignment="1">
      <alignment horizontal="center"/>
    </xf>
    <xf numFmtId="0" fontId="0" fillId="6" borderId="8" xfId="0" applyFill="1" applyBorder="1" applyAlignment="1">
      <alignment horizontal="center"/>
    </xf>
    <xf numFmtId="0" fontId="0" fillId="6" borderId="9" xfId="0" applyFill="1" applyBorder="1" applyAlignment="1">
      <alignment horizontal="center"/>
    </xf>
    <xf numFmtId="0" fontId="8" fillId="3" borderId="0" xfId="0" applyFont="1" applyFill="1"/>
    <xf numFmtId="0" fontId="9" fillId="3" borderId="0" xfId="0" applyFont="1" applyFill="1"/>
  </cellXfs>
  <cellStyles count="2">
    <cellStyle name="Normal" xfId="0" builtinId="0"/>
    <cellStyle name="Normal_Sheet3" xfId="1" xr:uid="{00000000-0005-0000-0000-000001000000}"/>
  </cellStyles>
  <dxfs count="4">
    <dxf>
      <fill>
        <patternFill>
          <bgColor rgb="FFFF9999"/>
        </patternFill>
      </fill>
    </dxf>
    <dxf>
      <fill>
        <patternFill>
          <bgColor rgb="FFFFFF99"/>
        </patternFill>
      </fill>
    </dxf>
    <dxf>
      <fill>
        <patternFill>
          <bgColor theme="6" tint="0.59996337778862885"/>
        </patternFill>
      </fill>
    </dxf>
    <dxf>
      <fill>
        <patternFill>
          <bgColor theme="3" tint="0.79998168889431442"/>
        </patternFill>
      </fill>
    </dxf>
  </dxfs>
  <tableStyles count="0" defaultTableStyle="TableStyleMedium9" defaultPivotStyle="PivotStyleLight16"/>
  <colors>
    <mruColors>
      <color rgb="FFFF9999"/>
      <color rgb="FFFFFF99"/>
      <color rgb="FF6DD9FF"/>
      <color rgb="FFDC4C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7"/>
  <sheetViews>
    <sheetView tabSelected="1" workbookViewId="0">
      <selection activeCell="H22" sqref="H22:J25"/>
    </sheetView>
  </sheetViews>
  <sheetFormatPr defaultColWidth="8.85546875" defaultRowHeight="15" x14ac:dyDescent="0.25"/>
  <cols>
    <col min="1" max="1" width="18.85546875" style="2" customWidth="1"/>
    <col min="2" max="2" width="20.5703125" style="2" customWidth="1"/>
    <col min="3" max="3" width="26.140625" style="2" customWidth="1"/>
    <col min="4" max="4" width="11.7109375" style="2" customWidth="1"/>
    <col min="5" max="5" width="13.7109375" style="2" customWidth="1"/>
    <col min="6" max="16384" width="8.85546875" style="2"/>
  </cols>
  <sheetData>
    <row r="1" spans="1:8" ht="41.45" customHeight="1" x14ac:dyDescent="0.45">
      <c r="A1" s="5" t="s">
        <v>66</v>
      </c>
    </row>
    <row r="3" spans="1:8" x14ac:dyDescent="0.25">
      <c r="A3" s="25" t="s">
        <v>265</v>
      </c>
      <c r="B3" s="25"/>
      <c r="C3" s="25"/>
      <c r="D3" s="25"/>
      <c r="E3" s="25"/>
      <c r="F3" s="25"/>
      <c r="G3" s="25"/>
      <c r="H3" s="25"/>
    </row>
    <row r="4" spans="1:8" x14ac:dyDescent="0.25">
      <c r="A4" s="26" t="s">
        <v>67</v>
      </c>
      <c r="B4" s="26"/>
      <c r="C4" s="26"/>
      <c r="D4" s="26"/>
      <c r="E4" s="26"/>
      <c r="F4" s="26"/>
      <c r="G4" s="26"/>
      <c r="H4" s="26"/>
    </row>
    <row r="5" spans="1:8" x14ac:dyDescent="0.25">
      <c r="A5" s="26"/>
      <c r="B5" s="26"/>
      <c r="C5" s="26"/>
      <c r="D5" s="26"/>
      <c r="E5" s="26"/>
      <c r="F5" s="26"/>
      <c r="G5" s="26"/>
      <c r="H5" s="26"/>
    </row>
    <row r="6" spans="1:8" x14ac:dyDescent="0.25">
      <c r="A6" s="26"/>
      <c r="B6" s="26"/>
      <c r="C6" s="26"/>
      <c r="D6" s="26"/>
      <c r="E6" s="26"/>
      <c r="F6" s="26"/>
      <c r="G6" s="26"/>
      <c r="H6" s="26"/>
    </row>
    <row r="7" spans="1:8" x14ac:dyDescent="0.25">
      <c r="A7" s="26"/>
      <c r="B7" s="26"/>
      <c r="C7" s="26"/>
      <c r="D7" s="26"/>
      <c r="E7" s="26"/>
      <c r="F7" s="26"/>
      <c r="G7" s="26"/>
      <c r="H7" s="26"/>
    </row>
    <row r="8" spans="1:8" x14ac:dyDescent="0.25">
      <c r="A8" s="26"/>
      <c r="B8" s="26"/>
      <c r="C8" s="26"/>
      <c r="D8" s="26"/>
      <c r="E8" s="26"/>
      <c r="F8" s="26"/>
      <c r="G8" s="26"/>
      <c r="H8" s="26"/>
    </row>
    <row r="9" spans="1:8" x14ac:dyDescent="0.25">
      <c r="A9" s="26"/>
      <c r="B9" s="26"/>
      <c r="C9" s="26"/>
      <c r="D9" s="26"/>
      <c r="E9" s="26"/>
      <c r="F9" s="26"/>
      <c r="G9" s="26"/>
      <c r="H9" s="26"/>
    </row>
    <row r="10" spans="1:8" x14ac:dyDescent="0.25">
      <c r="A10" s="26"/>
      <c r="B10" s="26"/>
      <c r="C10" s="26"/>
      <c r="D10" s="26"/>
      <c r="E10" s="26"/>
      <c r="F10" s="26"/>
      <c r="G10" s="26"/>
      <c r="H10" s="26"/>
    </row>
    <row r="11" spans="1:8" x14ac:dyDescent="0.25">
      <c r="A11" s="26"/>
      <c r="B11" s="26"/>
      <c r="C11" s="26"/>
      <c r="D11" s="26"/>
      <c r="E11" s="26"/>
      <c r="F11" s="26"/>
      <c r="G11" s="26"/>
      <c r="H11" s="26"/>
    </row>
    <row r="12" spans="1:8" x14ac:dyDescent="0.25">
      <c r="A12" s="26"/>
      <c r="B12" s="26"/>
      <c r="C12" s="26"/>
      <c r="D12" s="26"/>
      <c r="E12" s="26"/>
      <c r="F12" s="26"/>
      <c r="G12" s="26"/>
      <c r="H12" s="26"/>
    </row>
    <row r="13" spans="1:8" x14ac:dyDescent="0.25">
      <c r="A13" s="26"/>
      <c r="B13" s="26"/>
      <c r="C13" s="26"/>
      <c r="D13" s="26"/>
      <c r="E13" s="26"/>
      <c r="F13" s="26"/>
      <c r="G13" s="26"/>
      <c r="H13" s="26"/>
    </row>
    <row r="15" spans="1:8" x14ac:dyDescent="0.25">
      <c r="A15" s="3" t="s">
        <v>9</v>
      </c>
      <c r="B15" s="33" t="s">
        <v>18</v>
      </c>
      <c r="C15" s="34"/>
      <c r="D15" s="34"/>
      <c r="E15" s="35"/>
      <c r="F15" s="44" t="s">
        <v>25</v>
      </c>
    </row>
    <row r="16" spans="1:8" x14ac:dyDescent="0.25">
      <c r="A16" s="3" t="s">
        <v>10</v>
      </c>
      <c r="B16" s="33" t="s">
        <v>322</v>
      </c>
      <c r="C16" s="34"/>
      <c r="D16" s="34"/>
      <c r="E16" s="35"/>
      <c r="F16" s="44" t="s">
        <v>25</v>
      </c>
    </row>
    <row r="17" spans="1:10" x14ac:dyDescent="0.25">
      <c r="A17" s="3" t="s">
        <v>11</v>
      </c>
      <c r="B17" s="33" t="s">
        <v>323</v>
      </c>
      <c r="C17" s="34"/>
      <c r="D17" s="34"/>
      <c r="E17" s="35"/>
      <c r="F17" s="44" t="s">
        <v>25</v>
      </c>
    </row>
    <row r="18" spans="1:10" x14ac:dyDescent="0.25">
      <c r="A18" s="3" t="s">
        <v>12</v>
      </c>
      <c r="B18" s="33" t="s">
        <v>166</v>
      </c>
      <c r="C18" s="34"/>
      <c r="D18" s="34"/>
      <c r="E18" s="35"/>
      <c r="F18" s="44" t="s">
        <v>27</v>
      </c>
    </row>
    <row r="19" spans="1:10" x14ac:dyDescent="0.25">
      <c r="A19" s="7"/>
    </row>
    <row r="21" spans="1:10" x14ac:dyDescent="0.25">
      <c r="A21" s="3" t="s">
        <v>24</v>
      </c>
      <c r="B21" s="38" t="s">
        <v>64</v>
      </c>
      <c r="C21" s="39"/>
      <c r="D21" s="38" t="s">
        <v>65</v>
      </c>
      <c r="E21" s="39"/>
      <c r="F21" s="44" t="s">
        <v>26</v>
      </c>
    </row>
    <row r="22" spans="1:10" ht="15" customHeight="1" x14ac:dyDescent="0.25">
      <c r="A22" s="3" t="s">
        <v>174</v>
      </c>
      <c r="B22" s="36" t="str">
        <f>VLOOKUP('PREDICTIONS CODES'!B4,'cut points norms'!$A:$I,7,FALSE)</f>
        <v>&gt;=4 MEAN SCORE</v>
      </c>
      <c r="C22" s="37"/>
      <c r="D22" s="36">
        <f>VLOOKUP('PREDICTIONS CODES'!B4,'cut points norms'!$A:$I,8,FALSE)</f>
        <v>4</v>
      </c>
      <c r="E22" s="37"/>
      <c r="F22" s="7"/>
      <c r="G22" s="7"/>
      <c r="H22" s="45"/>
      <c r="I22" s="6"/>
      <c r="J22" s="45"/>
    </row>
    <row r="23" spans="1:10" x14ac:dyDescent="0.25">
      <c r="A23" s="3" t="s">
        <v>172</v>
      </c>
      <c r="B23" s="27" t="str">
        <f>VLOOKUP('PREDICTIONS CODES'!B5,'cut points norms'!$A:$I,7,FALSE)</f>
        <v>&lt;4 &amp; &gt;=3 MEAN SCORE</v>
      </c>
      <c r="C23" s="28"/>
      <c r="D23" s="27">
        <f>VLOOKUP('PREDICTIONS CODES'!B5,'cut points norms'!$A:$I,8,FALSE)</f>
        <v>3</v>
      </c>
      <c r="E23" s="28"/>
      <c r="F23" s="7"/>
      <c r="G23" s="7"/>
      <c r="H23" s="45"/>
      <c r="I23" s="6"/>
      <c r="J23" s="6"/>
    </row>
    <row r="24" spans="1:10" x14ac:dyDescent="0.25">
      <c r="A24" s="3" t="s">
        <v>170</v>
      </c>
      <c r="B24" s="29" t="str">
        <f>VLOOKUP('PREDICTIONS CODES'!B6,'cut points norms'!$A:$I,7,FALSE)</f>
        <v>&lt;3 &amp; &gt;=2 MEAN SCORE</v>
      </c>
      <c r="C24" s="30"/>
      <c r="D24" s="29">
        <f>VLOOKUP('PREDICTIONS CODES'!B6,'cut points norms'!$A:$I,8,FALSE)</f>
        <v>2</v>
      </c>
      <c r="E24" s="30"/>
      <c r="F24" s="7"/>
      <c r="G24" s="7"/>
      <c r="H24" s="45"/>
      <c r="I24" s="6"/>
      <c r="J24" s="6"/>
    </row>
    <row r="25" spans="1:10" x14ac:dyDescent="0.25">
      <c r="A25" s="3" t="s">
        <v>168</v>
      </c>
      <c r="B25" s="40" t="str">
        <f>VLOOKUP('PREDICTIONS CODES'!B7,'cut points norms'!$A:$I,7,FALSE)</f>
        <v>&lt;2 MEAN SCORE</v>
      </c>
      <c r="C25" s="41"/>
      <c r="D25" s="40">
        <f>VLOOKUP('PREDICTIONS CODES'!B7,'cut points norms'!$A:$I,8,FALSE)</f>
        <v>0</v>
      </c>
      <c r="E25" s="41"/>
      <c r="F25" s="7"/>
      <c r="G25" s="7"/>
      <c r="H25" s="45"/>
      <c r="I25" s="6"/>
      <c r="J25" s="6"/>
    </row>
    <row r="27" spans="1:10" x14ac:dyDescent="0.25">
      <c r="A27" s="3" t="s">
        <v>266</v>
      </c>
      <c r="B27" s="31" t="s">
        <v>271</v>
      </c>
      <c r="C27" s="32"/>
      <c r="D27" s="42" t="e">
        <f>VLOOKUP($J$22,'PREDICTIONS CODES'!$N$1:$O$4,2,FALSE)</f>
        <v>#N/A</v>
      </c>
      <c r="E27" s="43"/>
      <c r="F27" s="44" t="s">
        <v>26</v>
      </c>
    </row>
  </sheetData>
  <mergeCells count="18">
    <mergeCell ref="D24:E24"/>
    <mergeCell ref="D27:E27"/>
    <mergeCell ref="A3:H3"/>
    <mergeCell ref="A4:H13"/>
    <mergeCell ref="B23:C23"/>
    <mergeCell ref="B24:C24"/>
    <mergeCell ref="B27:C27"/>
    <mergeCell ref="B15:E15"/>
    <mergeCell ref="B16:E16"/>
    <mergeCell ref="B17:E17"/>
    <mergeCell ref="B18:E18"/>
    <mergeCell ref="B22:C22"/>
    <mergeCell ref="B21:C21"/>
    <mergeCell ref="D21:E21"/>
    <mergeCell ref="D22:E22"/>
    <mergeCell ref="B25:C25"/>
    <mergeCell ref="D25:E25"/>
    <mergeCell ref="D23:E23"/>
  </mergeCells>
  <conditionalFormatting sqref="D27:E27">
    <cfRule type="cellIs" dxfId="3" priority="1" operator="equal">
      <formula>$A$22</formula>
    </cfRule>
    <cfRule type="cellIs" dxfId="2" priority="2" operator="equal">
      <formula>$A$23</formula>
    </cfRule>
    <cfRule type="cellIs" dxfId="1" priority="3" operator="equal">
      <formula>$A$24</formula>
    </cfRule>
    <cfRule type="cellIs" dxfId="0" priority="4" operator="equal">
      <formula>$A$25</formula>
    </cfRule>
  </conditionalFormatting>
  <dataValidations count="3">
    <dataValidation type="list" allowBlank="1" showInputMessage="1" showErrorMessage="1" sqref="B16:E16" xr:uid="{00000000-0002-0000-0000-000000000000}">
      <formula1>INDIRECT($B$15)</formula1>
    </dataValidation>
    <dataValidation type="list" allowBlank="1" showInputMessage="1" showErrorMessage="1" sqref="B17:E17" xr:uid="{00000000-0002-0000-0000-000001000000}">
      <formula1>INDIRECT($B$16)</formula1>
    </dataValidation>
    <dataValidation type="list" allowBlank="1" showInputMessage="1" showErrorMessage="1" sqref="B18:E18" xr:uid="{00000000-0002-0000-0000-000002000000}">
      <formula1>INDIRECT($B$17)</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'lookup codes'!$W$1:$W$5</xm:f>
          </x14:formula1>
          <xm:sqref>B15:E15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39A51-EE69-4EDA-8727-256CFE259952}">
  <dimension ref="A1:F429"/>
  <sheetViews>
    <sheetView topLeftCell="A409" workbookViewId="0">
      <selection activeCell="A18" sqref="A18:XFD18"/>
    </sheetView>
  </sheetViews>
  <sheetFormatPr defaultRowHeight="15" x14ac:dyDescent="0.25"/>
  <cols>
    <col min="1" max="1" width="41.28515625" bestFit="1" customWidth="1"/>
    <col min="2" max="2" width="57.28515625" bestFit="1" customWidth="1"/>
    <col min="3" max="3" width="44.5703125" bestFit="1" customWidth="1"/>
    <col min="4" max="4" width="29.140625" bestFit="1" customWidth="1"/>
    <col min="5" max="5" width="15.28515625" bestFit="1" customWidth="1"/>
    <col min="6" max="6" width="48.42578125" bestFit="1" customWidth="1"/>
  </cols>
  <sheetData>
    <row r="1" spans="1:6" s="23" customFormat="1" x14ac:dyDescent="0.25">
      <c r="A1" s="23" t="s">
        <v>29</v>
      </c>
      <c r="B1" s="23" t="s">
        <v>30</v>
      </c>
      <c r="C1" s="23" t="s">
        <v>31</v>
      </c>
      <c r="D1" s="23" t="s">
        <v>32</v>
      </c>
      <c r="E1" s="23" t="s">
        <v>33</v>
      </c>
      <c r="F1" s="23" t="s">
        <v>34</v>
      </c>
    </row>
    <row r="2" spans="1:6" x14ac:dyDescent="0.25">
      <c r="A2" t="s">
        <v>16</v>
      </c>
      <c r="B2" t="s">
        <v>97</v>
      </c>
      <c r="C2" t="s">
        <v>106</v>
      </c>
      <c r="D2" t="s">
        <v>36</v>
      </c>
      <c r="E2" t="s">
        <v>168</v>
      </c>
      <c r="F2" t="s">
        <v>169</v>
      </c>
    </row>
    <row r="3" spans="1:6" x14ac:dyDescent="0.25">
      <c r="A3" t="s">
        <v>16</v>
      </c>
      <c r="B3" t="s">
        <v>97</v>
      </c>
      <c r="C3" t="s">
        <v>106</v>
      </c>
      <c r="D3" t="s">
        <v>36</v>
      </c>
      <c r="E3" t="s">
        <v>170</v>
      </c>
      <c r="F3" t="s">
        <v>171</v>
      </c>
    </row>
    <row r="4" spans="1:6" x14ac:dyDescent="0.25">
      <c r="A4" t="s">
        <v>16</v>
      </c>
      <c r="B4" t="s">
        <v>97</v>
      </c>
      <c r="C4" t="s">
        <v>106</v>
      </c>
      <c r="D4" t="s">
        <v>36</v>
      </c>
      <c r="E4" t="s">
        <v>172</v>
      </c>
      <c r="F4" t="s">
        <v>173</v>
      </c>
    </row>
    <row r="5" spans="1:6" x14ac:dyDescent="0.25">
      <c r="A5" t="s">
        <v>16</v>
      </c>
      <c r="B5" t="s">
        <v>97</v>
      </c>
      <c r="C5" t="s">
        <v>106</v>
      </c>
      <c r="D5" t="s">
        <v>36</v>
      </c>
      <c r="E5" t="s">
        <v>174</v>
      </c>
      <c r="F5" t="s">
        <v>175</v>
      </c>
    </row>
    <row r="6" spans="1:6" x14ac:dyDescent="0.25">
      <c r="A6" t="s">
        <v>16</v>
      </c>
      <c r="B6" t="s">
        <v>98</v>
      </c>
      <c r="C6" t="s">
        <v>107</v>
      </c>
      <c r="D6" t="s">
        <v>36</v>
      </c>
      <c r="E6" t="s">
        <v>168</v>
      </c>
      <c r="F6" t="s">
        <v>169</v>
      </c>
    </row>
    <row r="7" spans="1:6" x14ac:dyDescent="0.25">
      <c r="A7" t="s">
        <v>16</v>
      </c>
      <c r="B7" t="s">
        <v>98</v>
      </c>
      <c r="C7" t="s">
        <v>107</v>
      </c>
      <c r="D7" t="s">
        <v>36</v>
      </c>
      <c r="E7" t="s">
        <v>170</v>
      </c>
      <c r="F7" t="s">
        <v>171</v>
      </c>
    </row>
    <row r="8" spans="1:6" x14ac:dyDescent="0.25">
      <c r="A8" t="s">
        <v>16</v>
      </c>
      <c r="B8" t="s">
        <v>98</v>
      </c>
      <c r="C8" t="s">
        <v>107</v>
      </c>
      <c r="D8" t="s">
        <v>36</v>
      </c>
      <c r="E8" t="s">
        <v>172</v>
      </c>
      <c r="F8" t="s">
        <v>173</v>
      </c>
    </row>
    <row r="9" spans="1:6" x14ac:dyDescent="0.25">
      <c r="A9" t="s">
        <v>16</v>
      </c>
      <c r="B9" t="s">
        <v>98</v>
      </c>
      <c r="C9" t="s">
        <v>107</v>
      </c>
      <c r="D9" t="s">
        <v>36</v>
      </c>
      <c r="E9" t="s">
        <v>174</v>
      </c>
      <c r="F9" t="s">
        <v>175</v>
      </c>
    </row>
    <row r="10" spans="1:6" x14ac:dyDescent="0.25">
      <c r="A10" t="s">
        <v>16</v>
      </c>
      <c r="B10" t="s">
        <v>98</v>
      </c>
      <c r="C10" t="s">
        <v>104</v>
      </c>
      <c r="D10" t="s">
        <v>36</v>
      </c>
      <c r="E10" t="s">
        <v>168</v>
      </c>
      <c r="F10" t="s">
        <v>169</v>
      </c>
    </row>
    <row r="11" spans="1:6" x14ac:dyDescent="0.25">
      <c r="A11" t="s">
        <v>16</v>
      </c>
      <c r="B11" t="s">
        <v>98</v>
      </c>
      <c r="C11" t="s">
        <v>104</v>
      </c>
      <c r="D11" t="s">
        <v>36</v>
      </c>
      <c r="E11" t="s">
        <v>170</v>
      </c>
      <c r="F11" t="s">
        <v>171</v>
      </c>
    </row>
    <row r="12" spans="1:6" x14ac:dyDescent="0.25">
      <c r="A12" t="s">
        <v>16</v>
      </c>
      <c r="B12" t="s">
        <v>98</v>
      </c>
      <c r="C12" t="s">
        <v>104</v>
      </c>
      <c r="D12" t="s">
        <v>36</v>
      </c>
      <c r="E12" t="s">
        <v>172</v>
      </c>
      <c r="F12" t="s">
        <v>173</v>
      </c>
    </row>
    <row r="13" spans="1:6" x14ac:dyDescent="0.25">
      <c r="A13" t="s">
        <v>16</v>
      </c>
      <c r="B13" t="s">
        <v>98</v>
      </c>
      <c r="C13" t="s">
        <v>104</v>
      </c>
      <c r="D13" t="s">
        <v>36</v>
      </c>
      <c r="E13" t="s">
        <v>174</v>
      </c>
      <c r="F13" t="s">
        <v>175</v>
      </c>
    </row>
    <row r="14" spans="1:6" x14ac:dyDescent="0.25">
      <c r="A14" t="s">
        <v>16</v>
      </c>
      <c r="B14" t="s">
        <v>313</v>
      </c>
      <c r="C14" t="s">
        <v>122</v>
      </c>
      <c r="D14" t="s">
        <v>286</v>
      </c>
      <c r="E14" t="s">
        <v>168</v>
      </c>
      <c r="F14" t="s">
        <v>186</v>
      </c>
    </row>
    <row r="15" spans="1:6" x14ac:dyDescent="0.25">
      <c r="A15" t="s">
        <v>16</v>
      </c>
      <c r="B15" t="s">
        <v>313</v>
      </c>
      <c r="C15" t="s">
        <v>122</v>
      </c>
      <c r="D15" t="s">
        <v>286</v>
      </c>
      <c r="E15" t="s">
        <v>170</v>
      </c>
      <c r="F15" t="s">
        <v>188</v>
      </c>
    </row>
    <row r="16" spans="1:6" x14ac:dyDescent="0.25">
      <c r="A16" t="s">
        <v>16</v>
      </c>
      <c r="B16" t="s">
        <v>313</v>
      </c>
      <c r="C16" t="s">
        <v>122</v>
      </c>
      <c r="D16" t="s">
        <v>286</v>
      </c>
      <c r="E16" t="s">
        <v>172</v>
      </c>
      <c r="F16" t="s">
        <v>190</v>
      </c>
    </row>
    <row r="17" spans="1:6" x14ac:dyDescent="0.25">
      <c r="A17" t="s">
        <v>16</v>
      </c>
      <c r="B17" t="s">
        <v>313</v>
      </c>
      <c r="C17" t="s">
        <v>122</v>
      </c>
      <c r="D17" t="s">
        <v>286</v>
      </c>
      <c r="E17" t="s">
        <v>174</v>
      </c>
      <c r="F17" t="s">
        <v>191</v>
      </c>
    </row>
    <row r="18" spans="1:6" x14ac:dyDescent="0.25">
      <c r="A18" t="s">
        <v>16</v>
      </c>
      <c r="B18" t="s">
        <v>313</v>
      </c>
      <c r="C18" t="s">
        <v>110</v>
      </c>
      <c r="D18" t="s">
        <v>286</v>
      </c>
      <c r="E18" t="s">
        <v>168</v>
      </c>
      <c r="F18" t="s">
        <v>186</v>
      </c>
    </row>
    <row r="19" spans="1:6" x14ac:dyDescent="0.25">
      <c r="A19" t="s">
        <v>16</v>
      </c>
      <c r="B19" t="s">
        <v>313</v>
      </c>
      <c r="C19" t="s">
        <v>110</v>
      </c>
      <c r="D19" t="s">
        <v>286</v>
      </c>
      <c r="E19" t="s">
        <v>170</v>
      </c>
      <c r="F19" t="s">
        <v>188</v>
      </c>
    </row>
    <row r="20" spans="1:6" x14ac:dyDescent="0.25">
      <c r="A20" t="s">
        <v>16</v>
      </c>
      <c r="B20" t="s">
        <v>313</v>
      </c>
      <c r="C20" t="s">
        <v>110</v>
      </c>
      <c r="D20" t="s">
        <v>286</v>
      </c>
      <c r="E20" t="s">
        <v>172</v>
      </c>
      <c r="F20" t="s">
        <v>190</v>
      </c>
    </row>
    <row r="21" spans="1:6" x14ac:dyDescent="0.25">
      <c r="A21" t="s">
        <v>16</v>
      </c>
      <c r="B21" t="s">
        <v>313</v>
      </c>
      <c r="C21" t="s">
        <v>110</v>
      </c>
      <c r="D21" t="s">
        <v>286</v>
      </c>
      <c r="E21" t="s">
        <v>174</v>
      </c>
      <c r="F21" t="s">
        <v>191</v>
      </c>
    </row>
    <row r="22" spans="1:6" x14ac:dyDescent="0.25">
      <c r="A22" t="s">
        <v>16</v>
      </c>
      <c r="B22" t="s">
        <v>99</v>
      </c>
      <c r="C22" t="s">
        <v>107</v>
      </c>
      <c r="D22" t="s">
        <v>36</v>
      </c>
      <c r="E22" t="s">
        <v>168</v>
      </c>
      <c r="F22" t="s">
        <v>169</v>
      </c>
    </row>
    <row r="23" spans="1:6" x14ac:dyDescent="0.25">
      <c r="A23" t="s">
        <v>16</v>
      </c>
      <c r="B23" t="s">
        <v>99</v>
      </c>
      <c r="C23" t="s">
        <v>107</v>
      </c>
      <c r="D23" t="s">
        <v>36</v>
      </c>
      <c r="E23" t="s">
        <v>170</v>
      </c>
      <c r="F23" t="s">
        <v>171</v>
      </c>
    </row>
    <row r="24" spans="1:6" x14ac:dyDescent="0.25">
      <c r="A24" t="s">
        <v>16</v>
      </c>
      <c r="B24" t="s">
        <v>99</v>
      </c>
      <c r="C24" t="s">
        <v>107</v>
      </c>
      <c r="D24" t="s">
        <v>36</v>
      </c>
      <c r="E24" t="s">
        <v>172</v>
      </c>
      <c r="F24" t="s">
        <v>173</v>
      </c>
    </row>
    <row r="25" spans="1:6" x14ac:dyDescent="0.25">
      <c r="A25" t="s">
        <v>16</v>
      </c>
      <c r="B25" t="s">
        <v>99</v>
      </c>
      <c r="C25" t="s">
        <v>107</v>
      </c>
      <c r="D25" t="s">
        <v>36</v>
      </c>
      <c r="E25" t="s">
        <v>174</v>
      </c>
      <c r="F25" t="s">
        <v>175</v>
      </c>
    </row>
    <row r="26" spans="1:6" x14ac:dyDescent="0.25">
      <c r="A26" t="s">
        <v>16</v>
      </c>
      <c r="B26" t="s">
        <v>314</v>
      </c>
      <c r="C26" t="s">
        <v>324</v>
      </c>
      <c r="D26" t="s">
        <v>36</v>
      </c>
      <c r="E26" t="s">
        <v>168</v>
      </c>
      <c r="F26" t="s">
        <v>169</v>
      </c>
    </row>
    <row r="27" spans="1:6" x14ac:dyDescent="0.25">
      <c r="A27" t="s">
        <v>16</v>
      </c>
      <c r="B27" t="s">
        <v>314</v>
      </c>
      <c r="C27" t="s">
        <v>324</v>
      </c>
      <c r="D27" t="s">
        <v>36</v>
      </c>
      <c r="E27" t="s">
        <v>170</v>
      </c>
      <c r="F27" t="s">
        <v>171</v>
      </c>
    </row>
    <row r="28" spans="1:6" x14ac:dyDescent="0.25">
      <c r="A28" t="s">
        <v>16</v>
      </c>
      <c r="B28" t="s">
        <v>314</v>
      </c>
      <c r="C28" t="s">
        <v>324</v>
      </c>
      <c r="D28" t="s">
        <v>36</v>
      </c>
      <c r="E28" t="s">
        <v>172</v>
      </c>
      <c r="F28" t="s">
        <v>173</v>
      </c>
    </row>
    <row r="29" spans="1:6" x14ac:dyDescent="0.25">
      <c r="A29" t="s">
        <v>16</v>
      </c>
      <c r="B29" t="s">
        <v>314</v>
      </c>
      <c r="C29" t="s">
        <v>324</v>
      </c>
      <c r="D29" t="s">
        <v>36</v>
      </c>
      <c r="E29" t="s">
        <v>174</v>
      </c>
      <c r="F29" t="s">
        <v>175</v>
      </c>
    </row>
    <row r="30" spans="1:6" x14ac:dyDescent="0.25">
      <c r="A30" t="s">
        <v>16</v>
      </c>
      <c r="B30" t="s">
        <v>314</v>
      </c>
      <c r="C30" t="s">
        <v>105</v>
      </c>
      <c r="D30" t="s">
        <v>36</v>
      </c>
      <c r="E30" t="s">
        <v>168</v>
      </c>
      <c r="F30" t="s">
        <v>169</v>
      </c>
    </row>
    <row r="31" spans="1:6" x14ac:dyDescent="0.25">
      <c r="A31" t="s">
        <v>16</v>
      </c>
      <c r="B31" t="s">
        <v>314</v>
      </c>
      <c r="C31" t="s">
        <v>105</v>
      </c>
      <c r="D31" t="s">
        <v>36</v>
      </c>
      <c r="E31" t="s">
        <v>170</v>
      </c>
      <c r="F31" t="s">
        <v>171</v>
      </c>
    </row>
    <row r="32" spans="1:6" x14ac:dyDescent="0.25">
      <c r="A32" t="s">
        <v>16</v>
      </c>
      <c r="B32" t="s">
        <v>314</v>
      </c>
      <c r="C32" t="s">
        <v>105</v>
      </c>
      <c r="D32" t="s">
        <v>36</v>
      </c>
      <c r="E32" t="s">
        <v>172</v>
      </c>
      <c r="F32" t="s">
        <v>173</v>
      </c>
    </row>
    <row r="33" spans="1:6" x14ac:dyDescent="0.25">
      <c r="A33" t="s">
        <v>16</v>
      </c>
      <c r="B33" t="s">
        <v>314</v>
      </c>
      <c r="C33" t="s">
        <v>105</v>
      </c>
      <c r="D33" t="s">
        <v>36</v>
      </c>
      <c r="E33" t="s">
        <v>174</v>
      </c>
      <c r="F33" t="s">
        <v>175</v>
      </c>
    </row>
    <row r="34" spans="1:6" x14ac:dyDescent="0.25">
      <c r="A34" t="s">
        <v>16</v>
      </c>
      <c r="B34" t="s">
        <v>100</v>
      </c>
      <c r="C34" t="s">
        <v>117</v>
      </c>
      <c r="D34" t="s">
        <v>36</v>
      </c>
      <c r="E34" t="s">
        <v>168</v>
      </c>
      <c r="F34" t="s">
        <v>169</v>
      </c>
    </row>
    <row r="35" spans="1:6" x14ac:dyDescent="0.25">
      <c r="A35" t="s">
        <v>16</v>
      </c>
      <c r="B35" t="s">
        <v>100</v>
      </c>
      <c r="C35" t="s">
        <v>117</v>
      </c>
      <c r="D35" t="s">
        <v>36</v>
      </c>
      <c r="E35" t="s">
        <v>170</v>
      </c>
      <c r="F35" t="s">
        <v>171</v>
      </c>
    </row>
    <row r="36" spans="1:6" x14ac:dyDescent="0.25">
      <c r="A36" t="s">
        <v>16</v>
      </c>
      <c r="B36" t="s">
        <v>100</v>
      </c>
      <c r="C36" t="s">
        <v>117</v>
      </c>
      <c r="D36" t="s">
        <v>36</v>
      </c>
      <c r="E36" t="s">
        <v>172</v>
      </c>
      <c r="F36" t="s">
        <v>173</v>
      </c>
    </row>
    <row r="37" spans="1:6" x14ac:dyDescent="0.25">
      <c r="A37" t="s">
        <v>16</v>
      </c>
      <c r="B37" t="s">
        <v>100</v>
      </c>
      <c r="C37" t="s">
        <v>117</v>
      </c>
      <c r="D37" t="s">
        <v>36</v>
      </c>
      <c r="E37" t="s">
        <v>174</v>
      </c>
      <c r="F37" t="s">
        <v>175</v>
      </c>
    </row>
    <row r="38" spans="1:6" x14ac:dyDescent="0.25">
      <c r="A38" t="s">
        <v>16</v>
      </c>
      <c r="B38" t="s">
        <v>100</v>
      </c>
      <c r="C38" t="s">
        <v>108</v>
      </c>
      <c r="D38" t="s">
        <v>36</v>
      </c>
      <c r="E38" t="s">
        <v>168</v>
      </c>
      <c r="F38" t="s">
        <v>169</v>
      </c>
    </row>
    <row r="39" spans="1:6" x14ac:dyDescent="0.25">
      <c r="A39" t="s">
        <v>16</v>
      </c>
      <c r="B39" t="s">
        <v>100</v>
      </c>
      <c r="C39" t="s">
        <v>108</v>
      </c>
      <c r="D39" t="s">
        <v>36</v>
      </c>
      <c r="E39" t="s">
        <v>170</v>
      </c>
      <c r="F39" t="s">
        <v>171</v>
      </c>
    </row>
    <row r="40" spans="1:6" x14ac:dyDescent="0.25">
      <c r="A40" t="s">
        <v>16</v>
      </c>
      <c r="B40" t="s">
        <v>100</v>
      </c>
      <c r="C40" t="s">
        <v>108</v>
      </c>
      <c r="D40" t="s">
        <v>36</v>
      </c>
      <c r="E40" t="s">
        <v>172</v>
      </c>
      <c r="F40" t="s">
        <v>173</v>
      </c>
    </row>
    <row r="41" spans="1:6" x14ac:dyDescent="0.25">
      <c r="A41" t="s">
        <v>16</v>
      </c>
      <c r="B41" t="s">
        <v>100</v>
      </c>
      <c r="C41" t="s">
        <v>108</v>
      </c>
      <c r="D41" t="s">
        <v>36</v>
      </c>
      <c r="E41" t="s">
        <v>174</v>
      </c>
      <c r="F41" t="s">
        <v>175</v>
      </c>
    </row>
    <row r="42" spans="1:6" x14ac:dyDescent="0.25">
      <c r="A42" t="s">
        <v>16</v>
      </c>
      <c r="B42" t="s">
        <v>100</v>
      </c>
      <c r="C42" t="s">
        <v>107</v>
      </c>
      <c r="D42" t="s">
        <v>36</v>
      </c>
      <c r="E42" t="s">
        <v>168</v>
      </c>
      <c r="F42" t="s">
        <v>169</v>
      </c>
    </row>
    <row r="43" spans="1:6" x14ac:dyDescent="0.25">
      <c r="A43" t="s">
        <v>16</v>
      </c>
      <c r="B43" t="s">
        <v>100</v>
      </c>
      <c r="C43" t="s">
        <v>107</v>
      </c>
      <c r="D43" t="s">
        <v>36</v>
      </c>
      <c r="E43" t="s">
        <v>170</v>
      </c>
      <c r="F43" t="s">
        <v>171</v>
      </c>
    </row>
    <row r="44" spans="1:6" x14ac:dyDescent="0.25">
      <c r="A44" t="s">
        <v>16</v>
      </c>
      <c r="B44" t="s">
        <v>100</v>
      </c>
      <c r="C44" t="s">
        <v>107</v>
      </c>
      <c r="D44" t="s">
        <v>36</v>
      </c>
      <c r="E44" t="s">
        <v>172</v>
      </c>
      <c r="F44" t="s">
        <v>173</v>
      </c>
    </row>
    <row r="45" spans="1:6" x14ac:dyDescent="0.25">
      <c r="A45" t="s">
        <v>16</v>
      </c>
      <c r="B45" t="s">
        <v>100</v>
      </c>
      <c r="C45" t="s">
        <v>107</v>
      </c>
      <c r="D45" t="s">
        <v>36</v>
      </c>
      <c r="E45" t="s">
        <v>174</v>
      </c>
      <c r="F45" t="s">
        <v>175</v>
      </c>
    </row>
    <row r="46" spans="1:6" x14ac:dyDescent="0.25">
      <c r="A46" t="s">
        <v>16</v>
      </c>
      <c r="B46" t="s">
        <v>100</v>
      </c>
      <c r="C46" t="s">
        <v>104</v>
      </c>
      <c r="D46" t="s">
        <v>36</v>
      </c>
      <c r="E46" t="s">
        <v>168</v>
      </c>
      <c r="F46" t="s">
        <v>169</v>
      </c>
    </row>
    <row r="47" spans="1:6" x14ac:dyDescent="0.25">
      <c r="A47" t="s">
        <v>16</v>
      </c>
      <c r="B47" t="s">
        <v>100</v>
      </c>
      <c r="C47" t="s">
        <v>104</v>
      </c>
      <c r="D47" t="s">
        <v>36</v>
      </c>
      <c r="E47" t="s">
        <v>170</v>
      </c>
      <c r="F47" t="s">
        <v>171</v>
      </c>
    </row>
    <row r="48" spans="1:6" x14ac:dyDescent="0.25">
      <c r="A48" t="s">
        <v>16</v>
      </c>
      <c r="B48" t="s">
        <v>100</v>
      </c>
      <c r="C48" t="s">
        <v>104</v>
      </c>
      <c r="D48" t="s">
        <v>36</v>
      </c>
      <c r="E48" t="s">
        <v>172</v>
      </c>
      <c r="F48" t="s">
        <v>173</v>
      </c>
    </row>
    <row r="49" spans="1:6" x14ac:dyDescent="0.25">
      <c r="A49" t="s">
        <v>16</v>
      </c>
      <c r="B49" t="s">
        <v>100</v>
      </c>
      <c r="C49" t="s">
        <v>104</v>
      </c>
      <c r="D49" t="s">
        <v>36</v>
      </c>
      <c r="E49" t="s">
        <v>174</v>
      </c>
      <c r="F49" t="s">
        <v>175</v>
      </c>
    </row>
    <row r="50" spans="1:6" x14ac:dyDescent="0.25">
      <c r="A50" t="s">
        <v>16</v>
      </c>
      <c r="B50" t="s">
        <v>315</v>
      </c>
      <c r="C50" t="s">
        <v>110</v>
      </c>
      <c r="D50" t="s">
        <v>286</v>
      </c>
      <c r="E50" t="s">
        <v>168</v>
      </c>
      <c r="F50" t="s">
        <v>224</v>
      </c>
    </row>
    <row r="51" spans="1:6" x14ac:dyDescent="0.25">
      <c r="A51" t="s">
        <v>16</v>
      </c>
      <c r="B51" t="s">
        <v>315</v>
      </c>
      <c r="C51" t="s">
        <v>110</v>
      </c>
      <c r="D51" t="s">
        <v>286</v>
      </c>
      <c r="E51" t="s">
        <v>170</v>
      </c>
      <c r="F51" t="s">
        <v>327</v>
      </c>
    </row>
    <row r="52" spans="1:6" x14ac:dyDescent="0.25">
      <c r="A52" t="s">
        <v>16</v>
      </c>
      <c r="B52" t="s">
        <v>315</v>
      </c>
      <c r="C52" t="s">
        <v>110</v>
      </c>
      <c r="D52" t="s">
        <v>286</v>
      </c>
      <c r="E52" t="s">
        <v>172</v>
      </c>
      <c r="F52" t="s">
        <v>329</v>
      </c>
    </row>
    <row r="53" spans="1:6" x14ac:dyDescent="0.25">
      <c r="A53" t="s">
        <v>16</v>
      </c>
      <c r="B53" t="s">
        <v>315</v>
      </c>
      <c r="C53" t="s">
        <v>110</v>
      </c>
      <c r="D53" t="s">
        <v>286</v>
      </c>
      <c r="E53" t="s">
        <v>174</v>
      </c>
      <c r="F53" t="s">
        <v>228</v>
      </c>
    </row>
    <row r="54" spans="1:6" x14ac:dyDescent="0.25">
      <c r="A54" t="s">
        <v>16</v>
      </c>
      <c r="B54" t="s">
        <v>315</v>
      </c>
      <c r="C54" t="s">
        <v>111</v>
      </c>
      <c r="D54" t="s">
        <v>286</v>
      </c>
      <c r="E54" t="s">
        <v>168</v>
      </c>
      <c r="F54" t="s">
        <v>224</v>
      </c>
    </row>
    <row r="55" spans="1:6" x14ac:dyDescent="0.25">
      <c r="A55" t="s">
        <v>16</v>
      </c>
      <c r="B55" t="s">
        <v>315</v>
      </c>
      <c r="C55" t="s">
        <v>111</v>
      </c>
      <c r="D55" t="s">
        <v>286</v>
      </c>
      <c r="E55" t="s">
        <v>170</v>
      </c>
      <c r="F55" t="s">
        <v>327</v>
      </c>
    </row>
    <row r="56" spans="1:6" x14ac:dyDescent="0.25">
      <c r="A56" t="s">
        <v>16</v>
      </c>
      <c r="B56" t="s">
        <v>315</v>
      </c>
      <c r="C56" t="s">
        <v>111</v>
      </c>
      <c r="D56" t="s">
        <v>286</v>
      </c>
      <c r="E56" t="s">
        <v>172</v>
      </c>
      <c r="F56" t="s">
        <v>329</v>
      </c>
    </row>
    <row r="57" spans="1:6" x14ac:dyDescent="0.25">
      <c r="A57" t="s">
        <v>16</v>
      </c>
      <c r="B57" t="s">
        <v>315</v>
      </c>
      <c r="C57" t="s">
        <v>111</v>
      </c>
      <c r="D57" t="s">
        <v>286</v>
      </c>
      <c r="E57" t="s">
        <v>174</v>
      </c>
      <c r="F57" t="s">
        <v>228</v>
      </c>
    </row>
    <row r="58" spans="1:6" x14ac:dyDescent="0.25">
      <c r="A58" t="s">
        <v>16</v>
      </c>
      <c r="B58" t="s">
        <v>101</v>
      </c>
      <c r="C58" t="s">
        <v>0</v>
      </c>
      <c r="D58" t="s">
        <v>36</v>
      </c>
      <c r="E58" t="s">
        <v>168</v>
      </c>
      <c r="F58" t="s">
        <v>176</v>
      </c>
    </row>
    <row r="59" spans="1:6" x14ac:dyDescent="0.25">
      <c r="A59" t="s">
        <v>16</v>
      </c>
      <c r="B59" t="s">
        <v>101</v>
      </c>
      <c r="C59" t="s">
        <v>0</v>
      </c>
      <c r="D59" t="s">
        <v>36</v>
      </c>
      <c r="E59" t="s">
        <v>170</v>
      </c>
      <c r="F59" t="s">
        <v>177</v>
      </c>
    </row>
    <row r="60" spans="1:6" x14ac:dyDescent="0.25">
      <c r="A60" t="s">
        <v>16</v>
      </c>
      <c r="B60" t="s">
        <v>101</v>
      </c>
      <c r="C60" t="s">
        <v>0</v>
      </c>
      <c r="D60" t="s">
        <v>36</v>
      </c>
      <c r="E60" t="s">
        <v>172</v>
      </c>
      <c r="F60" t="s">
        <v>178</v>
      </c>
    </row>
    <row r="61" spans="1:6" x14ac:dyDescent="0.25">
      <c r="A61" t="s">
        <v>16</v>
      </c>
      <c r="B61" t="s">
        <v>101</v>
      </c>
      <c r="C61" t="s">
        <v>0</v>
      </c>
      <c r="D61" t="s">
        <v>36</v>
      </c>
      <c r="E61" t="s">
        <v>174</v>
      </c>
      <c r="F61" t="s">
        <v>179</v>
      </c>
    </row>
    <row r="62" spans="1:6" x14ac:dyDescent="0.25">
      <c r="A62" t="s">
        <v>16</v>
      </c>
      <c r="B62" t="s">
        <v>180</v>
      </c>
      <c r="C62" t="s">
        <v>181</v>
      </c>
      <c r="D62" t="s">
        <v>36</v>
      </c>
      <c r="E62" t="s">
        <v>168</v>
      </c>
      <c r="F62" t="s">
        <v>182</v>
      </c>
    </row>
    <row r="63" spans="1:6" x14ac:dyDescent="0.25">
      <c r="A63" t="s">
        <v>16</v>
      </c>
      <c r="B63" t="s">
        <v>180</v>
      </c>
      <c r="C63" t="s">
        <v>181</v>
      </c>
      <c r="D63" t="s">
        <v>36</v>
      </c>
      <c r="E63" t="s">
        <v>170</v>
      </c>
      <c r="F63" t="s">
        <v>183</v>
      </c>
    </row>
    <row r="64" spans="1:6" x14ac:dyDescent="0.25">
      <c r="A64" t="s">
        <v>16</v>
      </c>
      <c r="B64" t="s">
        <v>180</v>
      </c>
      <c r="C64" t="s">
        <v>181</v>
      </c>
      <c r="D64" t="s">
        <v>36</v>
      </c>
      <c r="E64" t="s">
        <v>172</v>
      </c>
      <c r="F64" t="s">
        <v>184</v>
      </c>
    </row>
    <row r="65" spans="1:6" x14ac:dyDescent="0.25">
      <c r="A65" t="s">
        <v>16</v>
      </c>
      <c r="B65" t="s">
        <v>180</v>
      </c>
      <c r="C65" t="s">
        <v>181</v>
      </c>
      <c r="D65" t="s">
        <v>36</v>
      </c>
      <c r="E65" t="s">
        <v>174</v>
      </c>
      <c r="F65" t="s">
        <v>185</v>
      </c>
    </row>
    <row r="66" spans="1:6" x14ac:dyDescent="0.25">
      <c r="A66" t="s">
        <v>16</v>
      </c>
      <c r="B66" t="s">
        <v>102</v>
      </c>
      <c r="C66" t="s">
        <v>109</v>
      </c>
      <c r="D66" t="s">
        <v>36</v>
      </c>
      <c r="E66" t="s">
        <v>168</v>
      </c>
      <c r="F66" t="s">
        <v>176</v>
      </c>
    </row>
    <row r="67" spans="1:6" x14ac:dyDescent="0.25">
      <c r="A67" t="s">
        <v>16</v>
      </c>
      <c r="B67" t="s">
        <v>102</v>
      </c>
      <c r="C67" t="s">
        <v>109</v>
      </c>
      <c r="D67" t="s">
        <v>36</v>
      </c>
      <c r="E67" t="s">
        <v>170</v>
      </c>
      <c r="F67" t="s">
        <v>177</v>
      </c>
    </row>
    <row r="68" spans="1:6" x14ac:dyDescent="0.25">
      <c r="A68" t="s">
        <v>16</v>
      </c>
      <c r="B68" t="s">
        <v>102</v>
      </c>
      <c r="C68" t="s">
        <v>109</v>
      </c>
      <c r="D68" t="s">
        <v>36</v>
      </c>
      <c r="E68" t="s">
        <v>172</v>
      </c>
      <c r="F68" t="s">
        <v>178</v>
      </c>
    </row>
    <row r="69" spans="1:6" x14ac:dyDescent="0.25">
      <c r="A69" t="s">
        <v>16</v>
      </c>
      <c r="B69" t="s">
        <v>102</v>
      </c>
      <c r="C69" t="s">
        <v>109</v>
      </c>
      <c r="D69" t="s">
        <v>36</v>
      </c>
      <c r="E69" t="s">
        <v>174</v>
      </c>
      <c r="F69" t="s">
        <v>179</v>
      </c>
    </row>
    <row r="70" spans="1:6" x14ac:dyDescent="0.25">
      <c r="A70" t="s">
        <v>16</v>
      </c>
      <c r="B70" t="s">
        <v>2</v>
      </c>
      <c r="C70" t="s">
        <v>107</v>
      </c>
      <c r="D70" t="s">
        <v>36</v>
      </c>
      <c r="E70" t="s">
        <v>168</v>
      </c>
      <c r="F70" t="s">
        <v>169</v>
      </c>
    </row>
    <row r="71" spans="1:6" x14ac:dyDescent="0.25">
      <c r="A71" t="s">
        <v>16</v>
      </c>
      <c r="B71" t="s">
        <v>2</v>
      </c>
      <c r="C71" t="s">
        <v>107</v>
      </c>
      <c r="D71" t="s">
        <v>36</v>
      </c>
      <c r="E71" t="s">
        <v>170</v>
      </c>
      <c r="F71" t="s">
        <v>171</v>
      </c>
    </row>
    <row r="72" spans="1:6" x14ac:dyDescent="0.25">
      <c r="A72" t="s">
        <v>16</v>
      </c>
      <c r="B72" t="s">
        <v>2</v>
      </c>
      <c r="C72" t="s">
        <v>107</v>
      </c>
      <c r="D72" t="s">
        <v>36</v>
      </c>
      <c r="E72" t="s">
        <v>172</v>
      </c>
      <c r="F72" t="s">
        <v>173</v>
      </c>
    </row>
    <row r="73" spans="1:6" x14ac:dyDescent="0.25">
      <c r="A73" t="s">
        <v>16</v>
      </c>
      <c r="B73" t="s">
        <v>2</v>
      </c>
      <c r="C73" t="s">
        <v>107</v>
      </c>
      <c r="D73" t="s">
        <v>36</v>
      </c>
      <c r="E73" t="s">
        <v>174</v>
      </c>
      <c r="F73" t="s">
        <v>175</v>
      </c>
    </row>
    <row r="74" spans="1:6" x14ac:dyDescent="0.25">
      <c r="A74" t="s">
        <v>16</v>
      </c>
      <c r="B74" t="s">
        <v>2</v>
      </c>
      <c r="C74" t="s">
        <v>104</v>
      </c>
      <c r="D74" t="s">
        <v>36</v>
      </c>
      <c r="E74" t="s">
        <v>168</v>
      </c>
      <c r="F74" t="s">
        <v>169</v>
      </c>
    </row>
    <row r="75" spans="1:6" x14ac:dyDescent="0.25">
      <c r="A75" t="s">
        <v>16</v>
      </c>
      <c r="B75" t="s">
        <v>2</v>
      </c>
      <c r="C75" t="s">
        <v>104</v>
      </c>
      <c r="D75" t="s">
        <v>36</v>
      </c>
      <c r="E75" t="s">
        <v>170</v>
      </c>
      <c r="F75" t="s">
        <v>171</v>
      </c>
    </row>
    <row r="76" spans="1:6" x14ac:dyDescent="0.25">
      <c r="A76" t="s">
        <v>16</v>
      </c>
      <c r="B76" t="s">
        <v>2</v>
      </c>
      <c r="C76" t="s">
        <v>104</v>
      </c>
      <c r="D76" t="s">
        <v>36</v>
      </c>
      <c r="E76" t="s">
        <v>172</v>
      </c>
      <c r="F76" t="s">
        <v>173</v>
      </c>
    </row>
    <row r="77" spans="1:6" x14ac:dyDescent="0.25">
      <c r="A77" t="s">
        <v>16</v>
      </c>
      <c r="B77" t="s">
        <v>2</v>
      </c>
      <c r="C77" t="s">
        <v>104</v>
      </c>
      <c r="D77" t="s">
        <v>36</v>
      </c>
      <c r="E77" t="s">
        <v>174</v>
      </c>
      <c r="F77" t="s">
        <v>175</v>
      </c>
    </row>
    <row r="78" spans="1:6" x14ac:dyDescent="0.25">
      <c r="A78" t="s">
        <v>16</v>
      </c>
      <c r="B78" t="s">
        <v>103</v>
      </c>
      <c r="C78" t="s">
        <v>110</v>
      </c>
      <c r="D78" t="s">
        <v>286</v>
      </c>
      <c r="E78" t="s">
        <v>168</v>
      </c>
      <c r="F78" t="s">
        <v>186</v>
      </c>
    </row>
    <row r="79" spans="1:6" x14ac:dyDescent="0.25">
      <c r="A79" t="s">
        <v>16</v>
      </c>
      <c r="B79" t="s">
        <v>103</v>
      </c>
      <c r="C79" t="s">
        <v>110</v>
      </c>
      <c r="D79" t="s">
        <v>286</v>
      </c>
      <c r="E79" t="s">
        <v>170</v>
      </c>
      <c r="F79" t="s">
        <v>188</v>
      </c>
    </row>
    <row r="80" spans="1:6" x14ac:dyDescent="0.25">
      <c r="A80" t="s">
        <v>16</v>
      </c>
      <c r="B80" t="s">
        <v>103</v>
      </c>
      <c r="C80" t="s">
        <v>110</v>
      </c>
      <c r="D80" t="s">
        <v>286</v>
      </c>
      <c r="E80" t="s">
        <v>172</v>
      </c>
      <c r="F80" t="s">
        <v>190</v>
      </c>
    </row>
    <row r="81" spans="1:6" x14ac:dyDescent="0.25">
      <c r="A81" t="s">
        <v>16</v>
      </c>
      <c r="B81" t="s">
        <v>103</v>
      </c>
      <c r="C81" t="s">
        <v>110</v>
      </c>
      <c r="D81" t="s">
        <v>286</v>
      </c>
      <c r="E81" t="s">
        <v>174</v>
      </c>
      <c r="F81" t="s">
        <v>191</v>
      </c>
    </row>
    <row r="82" spans="1:6" x14ac:dyDescent="0.25">
      <c r="A82" t="s">
        <v>16</v>
      </c>
      <c r="B82" t="s">
        <v>103</v>
      </c>
      <c r="C82" t="s">
        <v>111</v>
      </c>
      <c r="D82" t="s">
        <v>286</v>
      </c>
      <c r="E82" t="s">
        <v>168</v>
      </c>
      <c r="F82" t="s">
        <v>186</v>
      </c>
    </row>
    <row r="83" spans="1:6" x14ac:dyDescent="0.25">
      <c r="A83" t="s">
        <v>16</v>
      </c>
      <c r="B83" t="s">
        <v>103</v>
      </c>
      <c r="C83" t="s">
        <v>111</v>
      </c>
      <c r="D83" t="s">
        <v>286</v>
      </c>
      <c r="E83" t="s">
        <v>170</v>
      </c>
      <c r="F83" t="s">
        <v>188</v>
      </c>
    </row>
    <row r="84" spans="1:6" x14ac:dyDescent="0.25">
      <c r="A84" t="s">
        <v>16</v>
      </c>
      <c r="B84" t="s">
        <v>103</v>
      </c>
      <c r="C84" t="s">
        <v>111</v>
      </c>
      <c r="D84" t="s">
        <v>286</v>
      </c>
      <c r="E84" t="s">
        <v>172</v>
      </c>
      <c r="F84" t="s">
        <v>190</v>
      </c>
    </row>
    <row r="85" spans="1:6" x14ac:dyDescent="0.25">
      <c r="A85" t="s">
        <v>16</v>
      </c>
      <c r="B85" t="s">
        <v>103</v>
      </c>
      <c r="C85" t="s">
        <v>111</v>
      </c>
      <c r="D85" t="s">
        <v>286</v>
      </c>
      <c r="E85" t="s">
        <v>174</v>
      </c>
      <c r="F85" t="s">
        <v>191</v>
      </c>
    </row>
    <row r="86" spans="1:6" x14ac:dyDescent="0.25">
      <c r="A86" t="s">
        <v>16</v>
      </c>
      <c r="B86" t="s">
        <v>284</v>
      </c>
      <c r="C86" t="s">
        <v>121</v>
      </c>
      <c r="D86" t="s">
        <v>36</v>
      </c>
      <c r="E86" t="s">
        <v>168</v>
      </c>
      <c r="F86" t="s">
        <v>169</v>
      </c>
    </row>
    <row r="87" spans="1:6" x14ac:dyDescent="0.25">
      <c r="A87" t="s">
        <v>16</v>
      </c>
      <c r="B87" t="s">
        <v>284</v>
      </c>
      <c r="C87" t="s">
        <v>121</v>
      </c>
      <c r="D87" t="s">
        <v>36</v>
      </c>
      <c r="E87" t="s">
        <v>170</v>
      </c>
      <c r="F87" t="s">
        <v>171</v>
      </c>
    </row>
    <row r="88" spans="1:6" x14ac:dyDescent="0.25">
      <c r="A88" t="s">
        <v>16</v>
      </c>
      <c r="B88" t="s">
        <v>284</v>
      </c>
      <c r="C88" t="s">
        <v>121</v>
      </c>
      <c r="D88" t="s">
        <v>36</v>
      </c>
      <c r="E88" t="s">
        <v>172</v>
      </c>
      <c r="F88" t="s">
        <v>173</v>
      </c>
    </row>
    <row r="89" spans="1:6" x14ac:dyDescent="0.25">
      <c r="A89" t="s">
        <v>16</v>
      </c>
      <c r="B89" t="s">
        <v>284</v>
      </c>
      <c r="C89" t="s">
        <v>121</v>
      </c>
      <c r="D89" t="s">
        <v>36</v>
      </c>
      <c r="E89" t="s">
        <v>174</v>
      </c>
      <c r="F89" t="s">
        <v>175</v>
      </c>
    </row>
    <row r="90" spans="1:6" x14ac:dyDescent="0.25">
      <c r="A90" t="s">
        <v>16</v>
      </c>
      <c r="B90" t="s">
        <v>284</v>
      </c>
      <c r="C90" t="s">
        <v>107</v>
      </c>
      <c r="D90" t="s">
        <v>36</v>
      </c>
      <c r="E90" t="s">
        <v>168</v>
      </c>
      <c r="F90" t="s">
        <v>169</v>
      </c>
    </row>
    <row r="91" spans="1:6" x14ac:dyDescent="0.25">
      <c r="A91" t="s">
        <v>16</v>
      </c>
      <c r="B91" t="s">
        <v>284</v>
      </c>
      <c r="C91" t="s">
        <v>107</v>
      </c>
      <c r="D91" t="s">
        <v>36</v>
      </c>
      <c r="E91" t="s">
        <v>170</v>
      </c>
      <c r="F91" t="s">
        <v>171</v>
      </c>
    </row>
    <row r="92" spans="1:6" x14ac:dyDescent="0.25">
      <c r="A92" t="s">
        <v>16</v>
      </c>
      <c r="B92" t="s">
        <v>284</v>
      </c>
      <c r="C92" t="s">
        <v>107</v>
      </c>
      <c r="D92" t="s">
        <v>36</v>
      </c>
      <c r="E92" t="s">
        <v>172</v>
      </c>
      <c r="F92" t="s">
        <v>173</v>
      </c>
    </row>
    <row r="93" spans="1:6" x14ac:dyDescent="0.25">
      <c r="A93" t="s">
        <v>16</v>
      </c>
      <c r="B93" t="s">
        <v>284</v>
      </c>
      <c r="C93" t="s">
        <v>107</v>
      </c>
      <c r="D93" t="s">
        <v>36</v>
      </c>
      <c r="E93" t="s">
        <v>174</v>
      </c>
      <c r="F93" t="s">
        <v>175</v>
      </c>
    </row>
    <row r="94" spans="1:6" x14ac:dyDescent="0.25">
      <c r="A94" t="s">
        <v>16</v>
      </c>
      <c r="B94" t="s">
        <v>284</v>
      </c>
      <c r="C94" t="s">
        <v>104</v>
      </c>
      <c r="D94" t="s">
        <v>36</v>
      </c>
      <c r="E94" t="s">
        <v>168</v>
      </c>
      <c r="F94" t="s">
        <v>169</v>
      </c>
    </row>
    <row r="95" spans="1:6" x14ac:dyDescent="0.25">
      <c r="A95" t="s">
        <v>16</v>
      </c>
      <c r="B95" t="s">
        <v>284</v>
      </c>
      <c r="C95" t="s">
        <v>104</v>
      </c>
      <c r="D95" t="s">
        <v>36</v>
      </c>
      <c r="E95" t="s">
        <v>170</v>
      </c>
      <c r="F95" t="s">
        <v>171</v>
      </c>
    </row>
    <row r="96" spans="1:6" x14ac:dyDescent="0.25">
      <c r="A96" t="s">
        <v>16</v>
      </c>
      <c r="B96" t="s">
        <v>284</v>
      </c>
      <c r="C96" t="s">
        <v>104</v>
      </c>
      <c r="D96" t="s">
        <v>36</v>
      </c>
      <c r="E96" t="s">
        <v>172</v>
      </c>
      <c r="F96" t="s">
        <v>173</v>
      </c>
    </row>
    <row r="97" spans="1:6" x14ac:dyDescent="0.25">
      <c r="A97" t="s">
        <v>16</v>
      </c>
      <c r="B97" t="s">
        <v>284</v>
      </c>
      <c r="C97" t="s">
        <v>104</v>
      </c>
      <c r="D97" t="s">
        <v>36</v>
      </c>
      <c r="E97" t="s">
        <v>174</v>
      </c>
      <c r="F97" t="s">
        <v>175</v>
      </c>
    </row>
    <row r="98" spans="1:6" x14ac:dyDescent="0.25">
      <c r="A98" t="s">
        <v>16</v>
      </c>
      <c r="B98" t="s">
        <v>85</v>
      </c>
      <c r="C98" t="s">
        <v>107</v>
      </c>
      <c r="D98" t="s">
        <v>36</v>
      </c>
      <c r="E98" t="s">
        <v>168</v>
      </c>
      <c r="F98" t="s">
        <v>169</v>
      </c>
    </row>
    <row r="99" spans="1:6" x14ac:dyDescent="0.25">
      <c r="A99" t="s">
        <v>16</v>
      </c>
      <c r="B99" t="s">
        <v>85</v>
      </c>
      <c r="C99" t="s">
        <v>107</v>
      </c>
      <c r="D99" t="s">
        <v>36</v>
      </c>
      <c r="E99" t="s">
        <v>170</v>
      </c>
      <c r="F99" t="s">
        <v>171</v>
      </c>
    </row>
    <row r="100" spans="1:6" x14ac:dyDescent="0.25">
      <c r="A100" t="s">
        <v>16</v>
      </c>
      <c r="B100" t="s">
        <v>85</v>
      </c>
      <c r="C100" t="s">
        <v>107</v>
      </c>
      <c r="D100" t="s">
        <v>36</v>
      </c>
      <c r="E100" t="s">
        <v>172</v>
      </c>
      <c r="F100" t="s">
        <v>173</v>
      </c>
    </row>
    <row r="101" spans="1:6" x14ac:dyDescent="0.25">
      <c r="A101" t="s">
        <v>16</v>
      </c>
      <c r="B101" t="s">
        <v>85</v>
      </c>
      <c r="C101" t="s">
        <v>107</v>
      </c>
      <c r="D101" t="s">
        <v>36</v>
      </c>
      <c r="E101" t="s">
        <v>174</v>
      </c>
      <c r="F101" t="s">
        <v>175</v>
      </c>
    </row>
    <row r="102" spans="1:6" x14ac:dyDescent="0.25">
      <c r="A102" t="s">
        <v>16</v>
      </c>
      <c r="B102" t="s">
        <v>85</v>
      </c>
      <c r="C102" t="s">
        <v>104</v>
      </c>
      <c r="D102" t="s">
        <v>36</v>
      </c>
      <c r="E102" t="s">
        <v>168</v>
      </c>
      <c r="F102" t="s">
        <v>169</v>
      </c>
    </row>
    <row r="103" spans="1:6" x14ac:dyDescent="0.25">
      <c r="A103" t="s">
        <v>16</v>
      </c>
      <c r="B103" t="s">
        <v>85</v>
      </c>
      <c r="C103" t="s">
        <v>104</v>
      </c>
      <c r="D103" t="s">
        <v>36</v>
      </c>
      <c r="E103" t="s">
        <v>170</v>
      </c>
      <c r="F103" t="s">
        <v>171</v>
      </c>
    </row>
    <row r="104" spans="1:6" x14ac:dyDescent="0.25">
      <c r="A104" t="s">
        <v>16</v>
      </c>
      <c r="B104" t="s">
        <v>85</v>
      </c>
      <c r="C104" t="s">
        <v>104</v>
      </c>
      <c r="D104" t="s">
        <v>36</v>
      </c>
      <c r="E104" t="s">
        <v>172</v>
      </c>
      <c r="F104" t="s">
        <v>173</v>
      </c>
    </row>
    <row r="105" spans="1:6" x14ac:dyDescent="0.25">
      <c r="A105" t="s">
        <v>16</v>
      </c>
      <c r="B105" t="s">
        <v>85</v>
      </c>
      <c r="C105" t="s">
        <v>104</v>
      </c>
      <c r="D105" t="s">
        <v>36</v>
      </c>
      <c r="E105" t="s">
        <v>174</v>
      </c>
      <c r="F105" t="s">
        <v>175</v>
      </c>
    </row>
    <row r="106" spans="1:6" x14ac:dyDescent="0.25">
      <c r="A106" t="s">
        <v>17</v>
      </c>
      <c r="B106" t="s">
        <v>112</v>
      </c>
      <c r="C106" t="s">
        <v>192</v>
      </c>
      <c r="D106" t="s">
        <v>36</v>
      </c>
      <c r="E106" t="s">
        <v>168</v>
      </c>
      <c r="F106" t="s">
        <v>169</v>
      </c>
    </row>
    <row r="107" spans="1:6" x14ac:dyDescent="0.25">
      <c r="A107" t="s">
        <v>17</v>
      </c>
      <c r="B107" t="s">
        <v>112</v>
      </c>
      <c r="C107" t="s">
        <v>192</v>
      </c>
      <c r="D107" t="s">
        <v>36</v>
      </c>
      <c r="E107" t="s">
        <v>170</v>
      </c>
      <c r="F107" t="s">
        <v>171</v>
      </c>
    </row>
    <row r="108" spans="1:6" x14ac:dyDescent="0.25">
      <c r="A108" t="s">
        <v>17</v>
      </c>
      <c r="B108" t="s">
        <v>112</v>
      </c>
      <c r="C108" t="s">
        <v>192</v>
      </c>
      <c r="D108" t="s">
        <v>36</v>
      </c>
      <c r="E108" t="s">
        <v>172</v>
      </c>
      <c r="F108" t="s">
        <v>173</v>
      </c>
    </row>
    <row r="109" spans="1:6" x14ac:dyDescent="0.25">
      <c r="A109" t="s">
        <v>17</v>
      </c>
      <c r="B109" t="s">
        <v>112</v>
      </c>
      <c r="C109" t="s">
        <v>192</v>
      </c>
      <c r="D109" t="s">
        <v>36</v>
      </c>
      <c r="E109" t="s">
        <v>174</v>
      </c>
      <c r="F109" t="s">
        <v>175</v>
      </c>
    </row>
    <row r="110" spans="1:6" x14ac:dyDescent="0.25">
      <c r="A110" t="s">
        <v>17</v>
      </c>
      <c r="B110" t="s">
        <v>112</v>
      </c>
      <c r="C110" t="s">
        <v>107</v>
      </c>
      <c r="D110" t="s">
        <v>36</v>
      </c>
      <c r="E110" t="s">
        <v>168</v>
      </c>
      <c r="F110" t="s">
        <v>169</v>
      </c>
    </row>
    <row r="111" spans="1:6" x14ac:dyDescent="0.25">
      <c r="A111" t="s">
        <v>17</v>
      </c>
      <c r="B111" t="s">
        <v>112</v>
      </c>
      <c r="C111" t="s">
        <v>107</v>
      </c>
      <c r="D111" t="s">
        <v>36</v>
      </c>
      <c r="E111" t="s">
        <v>170</v>
      </c>
      <c r="F111" t="s">
        <v>171</v>
      </c>
    </row>
    <row r="112" spans="1:6" x14ac:dyDescent="0.25">
      <c r="A112" t="s">
        <v>17</v>
      </c>
      <c r="B112" t="s">
        <v>112</v>
      </c>
      <c r="C112" t="s">
        <v>107</v>
      </c>
      <c r="D112" t="s">
        <v>36</v>
      </c>
      <c r="E112" t="s">
        <v>172</v>
      </c>
      <c r="F112" t="s">
        <v>173</v>
      </c>
    </row>
    <row r="113" spans="1:6" x14ac:dyDescent="0.25">
      <c r="A113" t="s">
        <v>17</v>
      </c>
      <c r="B113" t="s">
        <v>112</v>
      </c>
      <c r="C113" t="s">
        <v>107</v>
      </c>
      <c r="D113" t="s">
        <v>36</v>
      </c>
      <c r="E113" t="s">
        <v>174</v>
      </c>
      <c r="F113" t="s">
        <v>175</v>
      </c>
    </row>
    <row r="114" spans="1:6" x14ac:dyDescent="0.25">
      <c r="A114" t="s">
        <v>17</v>
      </c>
      <c r="B114" t="s">
        <v>112</v>
      </c>
      <c r="C114" t="s">
        <v>104</v>
      </c>
      <c r="D114" t="s">
        <v>36</v>
      </c>
      <c r="E114" t="s">
        <v>168</v>
      </c>
      <c r="F114" t="s">
        <v>169</v>
      </c>
    </row>
    <row r="115" spans="1:6" x14ac:dyDescent="0.25">
      <c r="A115" t="s">
        <v>17</v>
      </c>
      <c r="B115" t="s">
        <v>112</v>
      </c>
      <c r="C115" t="s">
        <v>104</v>
      </c>
      <c r="D115" t="s">
        <v>36</v>
      </c>
      <c r="E115" t="s">
        <v>170</v>
      </c>
      <c r="F115" t="s">
        <v>171</v>
      </c>
    </row>
    <row r="116" spans="1:6" x14ac:dyDescent="0.25">
      <c r="A116" t="s">
        <v>17</v>
      </c>
      <c r="B116" t="s">
        <v>112</v>
      </c>
      <c r="C116" t="s">
        <v>104</v>
      </c>
      <c r="D116" t="s">
        <v>36</v>
      </c>
      <c r="E116" t="s">
        <v>172</v>
      </c>
      <c r="F116" t="s">
        <v>173</v>
      </c>
    </row>
    <row r="117" spans="1:6" x14ac:dyDescent="0.25">
      <c r="A117" t="s">
        <v>17</v>
      </c>
      <c r="B117" t="s">
        <v>112</v>
      </c>
      <c r="C117" t="s">
        <v>104</v>
      </c>
      <c r="D117" t="s">
        <v>36</v>
      </c>
      <c r="E117" t="s">
        <v>174</v>
      </c>
      <c r="F117" t="s">
        <v>175</v>
      </c>
    </row>
    <row r="118" spans="1:6" x14ac:dyDescent="0.25">
      <c r="A118" t="s">
        <v>17</v>
      </c>
      <c r="B118" t="s">
        <v>112</v>
      </c>
      <c r="C118" t="s">
        <v>116</v>
      </c>
      <c r="D118" t="s">
        <v>36</v>
      </c>
      <c r="E118" t="s">
        <v>168</v>
      </c>
      <c r="F118" t="s">
        <v>169</v>
      </c>
    </row>
    <row r="119" spans="1:6" x14ac:dyDescent="0.25">
      <c r="A119" t="s">
        <v>17</v>
      </c>
      <c r="B119" t="s">
        <v>112</v>
      </c>
      <c r="C119" t="s">
        <v>116</v>
      </c>
      <c r="D119" t="s">
        <v>36</v>
      </c>
      <c r="E119" t="s">
        <v>170</v>
      </c>
      <c r="F119" t="s">
        <v>171</v>
      </c>
    </row>
    <row r="120" spans="1:6" x14ac:dyDescent="0.25">
      <c r="A120" t="s">
        <v>17</v>
      </c>
      <c r="B120" t="s">
        <v>112</v>
      </c>
      <c r="C120" t="s">
        <v>116</v>
      </c>
      <c r="D120" t="s">
        <v>36</v>
      </c>
      <c r="E120" t="s">
        <v>172</v>
      </c>
      <c r="F120" t="s">
        <v>173</v>
      </c>
    </row>
    <row r="121" spans="1:6" x14ac:dyDescent="0.25">
      <c r="A121" t="s">
        <v>17</v>
      </c>
      <c r="B121" t="s">
        <v>112</v>
      </c>
      <c r="C121" t="s">
        <v>116</v>
      </c>
      <c r="D121" t="s">
        <v>36</v>
      </c>
      <c r="E121" t="s">
        <v>174</v>
      </c>
      <c r="F121" t="s">
        <v>175</v>
      </c>
    </row>
    <row r="122" spans="1:6" x14ac:dyDescent="0.25">
      <c r="A122" t="s">
        <v>17</v>
      </c>
      <c r="B122" t="s">
        <v>316</v>
      </c>
      <c r="C122" t="s">
        <v>317</v>
      </c>
      <c r="D122" t="s">
        <v>287</v>
      </c>
      <c r="E122" t="s">
        <v>168</v>
      </c>
      <c r="F122" t="s">
        <v>194</v>
      </c>
    </row>
    <row r="123" spans="1:6" x14ac:dyDescent="0.25">
      <c r="A123" t="s">
        <v>17</v>
      </c>
      <c r="B123" t="s">
        <v>316</v>
      </c>
      <c r="C123" t="s">
        <v>317</v>
      </c>
      <c r="D123" t="s">
        <v>287</v>
      </c>
      <c r="E123" t="s">
        <v>170</v>
      </c>
      <c r="F123" t="s">
        <v>195</v>
      </c>
    </row>
    <row r="124" spans="1:6" x14ac:dyDescent="0.25">
      <c r="A124" t="s">
        <v>17</v>
      </c>
      <c r="B124" t="s">
        <v>316</v>
      </c>
      <c r="C124" t="s">
        <v>317</v>
      </c>
      <c r="D124" t="s">
        <v>287</v>
      </c>
      <c r="E124" t="s">
        <v>172</v>
      </c>
      <c r="F124" t="s">
        <v>196</v>
      </c>
    </row>
    <row r="125" spans="1:6" x14ac:dyDescent="0.25">
      <c r="A125" t="s">
        <v>17</v>
      </c>
      <c r="B125" t="s">
        <v>316</v>
      </c>
      <c r="C125" t="s">
        <v>317</v>
      </c>
      <c r="D125" t="s">
        <v>287</v>
      </c>
      <c r="E125" t="s">
        <v>174</v>
      </c>
      <c r="F125" t="s">
        <v>197</v>
      </c>
    </row>
    <row r="126" spans="1:6" x14ac:dyDescent="0.25">
      <c r="A126" t="s">
        <v>17</v>
      </c>
      <c r="B126" t="s">
        <v>316</v>
      </c>
      <c r="C126" t="s">
        <v>118</v>
      </c>
      <c r="D126" t="s">
        <v>287</v>
      </c>
      <c r="E126" t="s">
        <v>168</v>
      </c>
      <c r="F126" t="s">
        <v>194</v>
      </c>
    </row>
    <row r="127" spans="1:6" x14ac:dyDescent="0.25">
      <c r="A127" t="s">
        <v>17</v>
      </c>
      <c r="B127" t="s">
        <v>316</v>
      </c>
      <c r="C127" t="s">
        <v>118</v>
      </c>
      <c r="D127" t="s">
        <v>287</v>
      </c>
      <c r="E127" t="s">
        <v>170</v>
      </c>
      <c r="F127" t="s">
        <v>195</v>
      </c>
    </row>
    <row r="128" spans="1:6" x14ac:dyDescent="0.25">
      <c r="A128" t="s">
        <v>17</v>
      </c>
      <c r="B128" t="s">
        <v>316</v>
      </c>
      <c r="C128" t="s">
        <v>118</v>
      </c>
      <c r="D128" t="s">
        <v>287</v>
      </c>
      <c r="E128" t="s">
        <v>172</v>
      </c>
      <c r="F128" t="s">
        <v>196</v>
      </c>
    </row>
    <row r="129" spans="1:6" x14ac:dyDescent="0.25">
      <c r="A129" t="s">
        <v>17</v>
      </c>
      <c r="B129" t="s">
        <v>316</v>
      </c>
      <c r="C129" t="s">
        <v>118</v>
      </c>
      <c r="D129" t="s">
        <v>287</v>
      </c>
      <c r="E129" t="s">
        <v>174</v>
      </c>
      <c r="F129" t="s">
        <v>197</v>
      </c>
    </row>
    <row r="130" spans="1:6" x14ac:dyDescent="0.25">
      <c r="A130" t="s">
        <v>17</v>
      </c>
      <c r="B130" t="s">
        <v>275</v>
      </c>
      <c r="C130" t="s">
        <v>107</v>
      </c>
      <c r="D130" t="s">
        <v>36</v>
      </c>
      <c r="E130" t="s">
        <v>168</v>
      </c>
      <c r="F130" t="s">
        <v>169</v>
      </c>
    </row>
    <row r="131" spans="1:6" x14ac:dyDescent="0.25">
      <c r="A131" t="s">
        <v>17</v>
      </c>
      <c r="B131" t="s">
        <v>275</v>
      </c>
      <c r="C131" t="s">
        <v>107</v>
      </c>
      <c r="D131" t="s">
        <v>36</v>
      </c>
      <c r="E131" t="s">
        <v>170</v>
      </c>
      <c r="F131" t="s">
        <v>171</v>
      </c>
    </row>
    <row r="132" spans="1:6" x14ac:dyDescent="0.25">
      <c r="A132" t="s">
        <v>17</v>
      </c>
      <c r="B132" t="s">
        <v>275</v>
      </c>
      <c r="C132" t="s">
        <v>107</v>
      </c>
      <c r="D132" t="s">
        <v>36</v>
      </c>
      <c r="E132" t="s">
        <v>172</v>
      </c>
      <c r="F132" t="s">
        <v>173</v>
      </c>
    </row>
    <row r="133" spans="1:6" x14ac:dyDescent="0.25">
      <c r="A133" t="s">
        <v>17</v>
      </c>
      <c r="B133" t="s">
        <v>275</v>
      </c>
      <c r="C133" t="s">
        <v>107</v>
      </c>
      <c r="D133" t="s">
        <v>36</v>
      </c>
      <c r="E133" t="s">
        <v>174</v>
      </c>
      <c r="F133" t="s">
        <v>175</v>
      </c>
    </row>
    <row r="134" spans="1:6" x14ac:dyDescent="0.25">
      <c r="A134" t="s">
        <v>17</v>
      </c>
      <c r="B134" t="s">
        <v>275</v>
      </c>
      <c r="C134" t="s">
        <v>104</v>
      </c>
      <c r="D134" t="s">
        <v>36</v>
      </c>
      <c r="E134" t="s">
        <v>168</v>
      </c>
      <c r="F134" t="s">
        <v>169</v>
      </c>
    </row>
    <row r="135" spans="1:6" x14ac:dyDescent="0.25">
      <c r="A135" t="s">
        <v>17</v>
      </c>
      <c r="B135" t="s">
        <v>275</v>
      </c>
      <c r="C135" t="s">
        <v>104</v>
      </c>
      <c r="D135" t="s">
        <v>36</v>
      </c>
      <c r="E135" t="s">
        <v>170</v>
      </c>
      <c r="F135" t="s">
        <v>171</v>
      </c>
    </row>
    <row r="136" spans="1:6" x14ac:dyDescent="0.25">
      <c r="A136" t="s">
        <v>17</v>
      </c>
      <c r="B136" t="s">
        <v>275</v>
      </c>
      <c r="C136" t="s">
        <v>104</v>
      </c>
      <c r="D136" t="s">
        <v>36</v>
      </c>
      <c r="E136" t="s">
        <v>172</v>
      </c>
      <c r="F136" t="s">
        <v>173</v>
      </c>
    </row>
    <row r="137" spans="1:6" x14ac:dyDescent="0.25">
      <c r="A137" t="s">
        <v>17</v>
      </c>
      <c r="B137" t="s">
        <v>275</v>
      </c>
      <c r="C137" t="s">
        <v>104</v>
      </c>
      <c r="D137" t="s">
        <v>36</v>
      </c>
      <c r="E137" t="s">
        <v>174</v>
      </c>
      <c r="F137" t="s">
        <v>175</v>
      </c>
    </row>
    <row r="138" spans="1:6" x14ac:dyDescent="0.25">
      <c r="A138" t="s">
        <v>17</v>
      </c>
      <c r="B138" t="s">
        <v>91</v>
      </c>
      <c r="C138" t="s">
        <v>193</v>
      </c>
      <c r="D138" t="s">
        <v>36</v>
      </c>
      <c r="E138" t="s">
        <v>168</v>
      </c>
      <c r="F138" t="s">
        <v>169</v>
      </c>
    </row>
    <row r="139" spans="1:6" x14ac:dyDescent="0.25">
      <c r="A139" t="s">
        <v>17</v>
      </c>
      <c r="B139" t="s">
        <v>91</v>
      </c>
      <c r="C139" t="s">
        <v>193</v>
      </c>
      <c r="D139" t="s">
        <v>36</v>
      </c>
      <c r="E139" t="s">
        <v>170</v>
      </c>
      <c r="F139" t="s">
        <v>171</v>
      </c>
    </row>
    <row r="140" spans="1:6" x14ac:dyDescent="0.25">
      <c r="A140" t="s">
        <v>17</v>
      </c>
      <c r="B140" t="s">
        <v>91</v>
      </c>
      <c r="C140" t="s">
        <v>193</v>
      </c>
      <c r="D140" t="s">
        <v>36</v>
      </c>
      <c r="E140" t="s">
        <v>172</v>
      </c>
      <c r="F140" t="s">
        <v>173</v>
      </c>
    </row>
    <row r="141" spans="1:6" x14ac:dyDescent="0.25">
      <c r="A141" t="s">
        <v>17</v>
      </c>
      <c r="B141" t="s">
        <v>91</v>
      </c>
      <c r="C141" t="s">
        <v>193</v>
      </c>
      <c r="D141" t="s">
        <v>36</v>
      </c>
      <c r="E141" t="s">
        <v>174</v>
      </c>
      <c r="F141" t="s">
        <v>175</v>
      </c>
    </row>
    <row r="142" spans="1:6" x14ac:dyDescent="0.25">
      <c r="A142" t="s">
        <v>17</v>
      </c>
      <c r="B142" t="s">
        <v>86</v>
      </c>
      <c r="C142" t="s">
        <v>107</v>
      </c>
      <c r="D142" t="s">
        <v>36</v>
      </c>
      <c r="E142" t="s">
        <v>168</v>
      </c>
      <c r="F142" t="s">
        <v>169</v>
      </c>
    </row>
    <row r="143" spans="1:6" x14ac:dyDescent="0.25">
      <c r="A143" t="s">
        <v>17</v>
      </c>
      <c r="B143" t="s">
        <v>86</v>
      </c>
      <c r="C143" t="s">
        <v>107</v>
      </c>
      <c r="D143" t="s">
        <v>36</v>
      </c>
      <c r="E143" t="s">
        <v>170</v>
      </c>
      <c r="F143" t="s">
        <v>171</v>
      </c>
    </row>
    <row r="144" spans="1:6" x14ac:dyDescent="0.25">
      <c r="A144" t="s">
        <v>17</v>
      </c>
      <c r="B144" t="s">
        <v>86</v>
      </c>
      <c r="C144" t="s">
        <v>107</v>
      </c>
      <c r="D144" t="s">
        <v>36</v>
      </c>
      <c r="E144" t="s">
        <v>172</v>
      </c>
      <c r="F144" t="s">
        <v>173</v>
      </c>
    </row>
    <row r="145" spans="1:6" x14ac:dyDescent="0.25">
      <c r="A145" t="s">
        <v>17</v>
      </c>
      <c r="B145" t="s">
        <v>86</v>
      </c>
      <c r="C145" t="s">
        <v>107</v>
      </c>
      <c r="D145" t="s">
        <v>36</v>
      </c>
      <c r="E145" t="s">
        <v>174</v>
      </c>
      <c r="F145" t="s">
        <v>175</v>
      </c>
    </row>
    <row r="146" spans="1:6" x14ac:dyDescent="0.25">
      <c r="A146" t="s">
        <v>17</v>
      </c>
      <c r="B146" t="s">
        <v>86</v>
      </c>
      <c r="C146" t="s">
        <v>104</v>
      </c>
      <c r="D146" t="s">
        <v>36</v>
      </c>
      <c r="E146" t="s">
        <v>168</v>
      </c>
      <c r="F146" t="s">
        <v>169</v>
      </c>
    </row>
    <row r="147" spans="1:6" x14ac:dyDescent="0.25">
      <c r="A147" t="s">
        <v>17</v>
      </c>
      <c r="B147" t="s">
        <v>86</v>
      </c>
      <c r="C147" t="s">
        <v>104</v>
      </c>
      <c r="D147" t="s">
        <v>36</v>
      </c>
      <c r="E147" t="s">
        <v>170</v>
      </c>
      <c r="F147" t="s">
        <v>171</v>
      </c>
    </row>
    <row r="148" spans="1:6" x14ac:dyDescent="0.25">
      <c r="A148" t="s">
        <v>17</v>
      </c>
      <c r="B148" t="s">
        <v>86</v>
      </c>
      <c r="C148" t="s">
        <v>104</v>
      </c>
      <c r="D148" t="s">
        <v>36</v>
      </c>
      <c r="E148" t="s">
        <v>172</v>
      </c>
      <c r="F148" t="s">
        <v>173</v>
      </c>
    </row>
    <row r="149" spans="1:6" x14ac:dyDescent="0.25">
      <c r="A149" t="s">
        <v>17</v>
      </c>
      <c r="B149" t="s">
        <v>86</v>
      </c>
      <c r="C149" t="s">
        <v>104</v>
      </c>
      <c r="D149" t="s">
        <v>36</v>
      </c>
      <c r="E149" t="s">
        <v>174</v>
      </c>
      <c r="F149" t="s">
        <v>175</v>
      </c>
    </row>
    <row r="150" spans="1:6" x14ac:dyDescent="0.25">
      <c r="A150" t="s">
        <v>17</v>
      </c>
      <c r="B150" t="s">
        <v>318</v>
      </c>
      <c r="C150" t="s">
        <v>325</v>
      </c>
      <c r="D150" t="s">
        <v>36</v>
      </c>
      <c r="E150" t="s">
        <v>168</v>
      </c>
      <c r="F150" t="s">
        <v>169</v>
      </c>
    </row>
    <row r="151" spans="1:6" x14ac:dyDescent="0.25">
      <c r="A151" t="s">
        <v>17</v>
      </c>
      <c r="B151" t="s">
        <v>318</v>
      </c>
      <c r="C151" t="s">
        <v>325</v>
      </c>
      <c r="D151" t="s">
        <v>36</v>
      </c>
      <c r="E151" t="s">
        <v>170</v>
      </c>
      <c r="F151" t="s">
        <v>171</v>
      </c>
    </row>
    <row r="152" spans="1:6" x14ac:dyDescent="0.25">
      <c r="A152" t="s">
        <v>17</v>
      </c>
      <c r="B152" t="s">
        <v>318</v>
      </c>
      <c r="C152" t="s">
        <v>325</v>
      </c>
      <c r="D152" t="s">
        <v>36</v>
      </c>
      <c r="E152" t="s">
        <v>172</v>
      </c>
      <c r="F152" t="s">
        <v>173</v>
      </c>
    </row>
    <row r="153" spans="1:6" x14ac:dyDescent="0.25">
      <c r="A153" t="s">
        <v>17</v>
      </c>
      <c r="B153" t="s">
        <v>318</v>
      </c>
      <c r="C153" t="s">
        <v>325</v>
      </c>
      <c r="D153" t="s">
        <v>36</v>
      </c>
      <c r="E153" t="s">
        <v>174</v>
      </c>
      <c r="F153" t="s">
        <v>175</v>
      </c>
    </row>
    <row r="154" spans="1:6" x14ac:dyDescent="0.25">
      <c r="A154" t="s">
        <v>17</v>
      </c>
      <c r="B154" t="s">
        <v>318</v>
      </c>
      <c r="C154" t="s">
        <v>104</v>
      </c>
      <c r="D154" t="s">
        <v>36</v>
      </c>
      <c r="E154" t="s">
        <v>168</v>
      </c>
      <c r="F154" t="s">
        <v>169</v>
      </c>
    </row>
    <row r="155" spans="1:6" x14ac:dyDescent="0.25">
      <c r="A155" t="s">
        <v>17</v>
      </c>
      <c r="B155" t="s">
        <v>318</v>
      </c>
      <c r="C155" t="s">
        <v>104</v>
      </c>
      <c r="D155" t="s">
        <v>36</v>
      </c>
      <c r="E155" t="s">
        <v>170</v>
      </c>
      <c r="F155" t="s">
        <v>171</v>
      </c>
    </row>
    <row r="156" spans="1:6" x14ac:dyDescent="0.25">
      <c r="A156" t="s">
        <v>17</v>
      </c>
      <c r="B156" t="s">
        <v>318</v>
      </c>
      <c r="C156" t="s">
        <v>104</v>
      </c>
      <c r="D156" t="s">
        <v>36</v>
      </c>
      <c r="E156" t="s">
        <v>172</v>
      </c>
      <c r="F156" t="s">
        <v>173</v>
      </c>
    </row>
    <row r="157" spans="1:6" x14ac:dyDescent="0.25">
      <c r="A157" t="s">
        <v>17</v>
      </c>
      <c r="B157" t="s">
        <v>318</v>
      </c>
      <c r="C157" t="s">
        <v>104</v>
      </c>
      <c r="D157" t="s">
        <v>36</v>
      </c>
      <c r="E157" t="s">
        <v>174</v>
      </c>
      <c r="F157" t="s">
        <v>175</v>
      </c>
    </row>
    <row r="158" spans="1:6" x14ac:dyDescent="0.25">
      <c r="A158" t="s">
        <v>17</v>
      </c>
      <c r="B158" t="s">
        <v>113</v>
      </c>
      <c r="C158" t="s">
        <v>117</v>
      </c>
      <c r="D158" t="s">
        <v>36</v>
      </c>
      <c r="E158" t="s">
        <v>168</v>
      </c>
      <c r="F158" t="s">
        <v>169</v>
      </c>
    </row>
    <row r="159" spans="1:6" x14ac:dyDescent="0.25">
      <c r="A159" t="s">
        <v>17</v>
      </c>
      <c r="B159" t="s">
        <v>113</v>
      </c>
      <c r="C159" t="s">
        <v>117</v>
      </c>
      <c r="D159" t="s">
        <v>36</v>
      </c>
      <c r="E159" t="s">
        <v>170</v>
      </c>
      <c r="F159" t="s">
        <v>171</v>
      </c>
    </row>
    <row r="160" spans="1:6" x14ac:dyDescent="0.25">
      <c r="A160" t="s">
        <v>17</v>
      </c>
      <c r="B160" t="s">
        <v>113</v>
      </c>
      <c r="C160" t="s">
        <v>117</v>
      </c>
      <c r="D160" t="s">
        <v>36</v>
      </c>
      <c r="E160" t="s">
        <v>172</v>
      </c>
      <c r="F160" t="s">
        <v>173</v>
      </c>
    </row>
    <row r="161" spans="1:6" x14ac:dyDescent="0.25">
      <c r="A161" t="s">
        <v>17</v>
      </c>
      <c r="B161" t="s">
        <v>113</v>
      </c>
      <c r="C161" t="s">
        <v>117</v>
      </c>
      <c r="D161" t="s">
        <v>36</v>
      </c>
      <c r="E161" t="s">
        <v>174</v>
      </c>
      <c r="F161" t="s">
        <v>175</v>
      </c>
    </row>
    <row r="162" spans="1:6" x14ac:dyDescent="0.25">
      <c r="A162" t="s">
        <v>17</v>
      </c>
      <c r="B162" t="s">
        <v>113</v>
      </c>
      <c r="C162" t="s">
        <v>108</v>
      </c>
      <c r="D162" t="s">
        <v>36</v>
      </c>
      <c r="E162" t="s">
        <v>168</v>
      </c>
      <c r="F162" t="s">
        <v>169</v>
      </c>
    </row>
    <row r="163" spans="1:6" x14ac:dyDescent="0.25">
      <c r="A163" t="s">
        <v>17</v>
      </c>
      <c r="B163" t="s">
        <v>113</v>
      </c>
      <c r="C163" t="s">
        <v>108</v>
      </c>
      <c r="D163" t="s">
        <v>36</v>
      </c>
      <c r="E163" t="s">
        <v>170</v>
      </c>
      <c r="F163" t="s">
        <v>171</v>
      </c>
    </row>
    <row r="164" spans="1:6" x14ac:dyDescent="0.25">
      <c r="A164" t="s">
        <v>17</v>
      </c>
      <c r="B164" t="s">
        <v>113</v>
      </c>
      <c r="C164" t="s">
        <v>108</v>
      </c>
      <c r="D164" t="s">
        <v>36</v>
      </c>
      <c r="E164" t="s">
        <v>172</v>
      </c>
      <c r="F164" t="s">
        <v>173</v>
      </c>
    </row>
    <row r="165" spans="1:6" x14ac:dyDescent="0.25">
      <c r="A165" t="s">
        <v>17</v>
      </c>
      <c r="B165" t="s">
        <v>113</v>
      </c>
      <c r="C165" t="s">
        <v>108</v>
      </c>
      <c r="D165" t="s">
        <v>36</v>
      </c>
      <c r="E165" t="s">
        <v>174</v>
      </c>
      <c r="F165" t="s">
        <v>175</v>
      </c>
    </row>
    <row r="166" spans="1:6" x14ac:dyDescent="0.25">
      <c r="A166" t="s">
        <v>17</v>
      </c>
      <c r="B166" t="s">
        <v>113</v>
      </c>
      <c r="C166" t="s">
        <v>107</v>
      </c>
      <c r="D166" t="s">
        <v>36</v>
      </c>
      <c r="E166" t="s">
        <v>168</v>
      </c>
      <c r="F166" t="s">
        <v>169</v>
      </c>
    </row>
    <row r="167" spans="1:6" x14ac:dyDescent="0.25">
      <c r="A167" t="s">
        <v>17</v>
      </c>
      <c r="B167" t="s">
        <v>113</v>
      </c>
      <c r="C167" t="s">
        <v>107</v>
      </c>
      <c r="D167" t="s">
        <v>36</v>
      </c>
      <c r="E167" t="s">
        <v>170</v>
      </c>
      <c r="F167" t="s">
        <v>171</v>
      </c>
    </row>
    <row r="168" spans="1:6" x14ac:dyDescent="0.25">
      <c r="A168" t="s">
        <v>17</v>
      </c>
      <c r="B168" t="s">
        <v>113</v>
      </c>
      <c r="C168" t="s">
        <v>107</v>
      </c>
      <c r="D168" t="s">
        <v>36</v>
      </c>
      <c r="E168" t="s">
        <v>172</v>
      </c>
      <c r="F168" t="s">
        <v>173</v>
      </c>
    </row>
    <row r="169" spans="1:6" x14ac:dyDescent="0.25">
      <c r="A169" t="s">
        <v>17</v>
      </c>
      <c r="B169" t="s">
        <v>113</v>
      </c>
      <c r="C169" t="s">
        <v>107</v>
      </c>
      <c r="D169" t="s">
        <v>36</v>
      </c>
      <c r="E169" t="s">
        <v>174</v>
      </c>
      <c r="F169" t="s">
        <v>175</v>
      </c>
    </row>
    <row r="170" spans="1:6" x14ac:dyDescent="0.25">
      <c r="A170" t="s">
        <v>17</v>
      </c>
      <c r="B170" t="s">
        <v>113</v>
      </c>
      <c r="C170" t="s">
        <v>104</v>
      </c>
      <c r="D170" t="s">
        <v>36</v>
      </c>
      <c r="E170" t="s">
        <v>168</v>
      </c>
      <c r="F170" t="s">
        <v>169</v>
      </c>
    </row>
    <row r="171" spans="1:6" x14ac:dyDescent="0.25">
      <c r="A171" t="s">
        <v>17</v>
      </c>
      <c r="B171" t="s">
        <v>113</v>
      </c>
      <c r="C171" t="s">
        <v>104</v>
      </c>
      <c r="D171" t="s">
        <v>36</v>
      </c>
      <c r="E171" t="s">
        <v>170</v>
      </c>
      <c r="F171" t="s">
        <v>171</v>
      </c>
    </row>
    <row r="172" spans="1:6" x14ac:dyDescent="0.25">
      <c r="A172" t="s">
        <v>17</v>
      </c>
      <c r="B172" t="s">
        <v>113</v>
      </c>
      <c r="C172" t="s">
        <v>104</v>
      </c>
      <c r="D172" t="s">
        <v>36</v>
      </c>
      <c r="E172" t="s">
        <v>172</v>
      </c>
      <c r="F172" t="s">
        <v>173</v>
      </c>
    </row>
    <row r="173" spans="1:6" x14ac:dyDescent="0.25">
      <c r="A173" t="s">
        <v>17</v>
      </c>
      <c r="B173" t="s">
        <v>113</v>
      </c>
      <c r="C173" t="s">
        <v>104</v>
      </c>
      <c r="D173" t="s">
        <v>36</v>
      </c>
      <c r="E173" t="s">
        <v>174</v>
      </c>
      <c r="F173" t="s">
        <v>175</v>
      </c>
    </row>
    <row r="174" spans="1:6" x14ac:dyDescent="0.25">
      <c r="A174" t="s">
        <v>17</v>
      </c>
      <c r="B174" t="s">
        <v>319</v>
      </c>
      <c r="C174" t="s">
        <v>118</v>
      </c>
      <c r="D174" t="s">
        <v>287</v>
      </c>
      <c r="E174" t="s">
        <v>168</v>
      </c>
      <c r="F174" t="s">
        <v>194</v>
      </c>
    </row>
    <row r="175" spans="1:6" x14ac:dyDescent="0.25">
      <c r="A175" t="s">
        <v>17</v>
      </c>
      <c r="B175" t="s">
        <v>319</v>
      </c>
      <c r="C175" t="s">
        <v>118</v>
      </c>
      <c r="D175" t="s">
        <v>287</v>
      </c>
      <c r="E175" t="s">
        <v>170</v>
      </c>
      <c r="F175" t="s">
        <v>195</v>
      </c>
    </row>
    <row r="176" spans="1:6" x14ac:dyDescent="0.25">
      <c r="A176" t="s">
        <v>17</v>
      </c>
      <c r="B176" t="s">
        <v>319</v>
      </c>
      <c r="C176" t="s">
        <v>118</v>
      </c>
      <c r="D176" t="s">
        <v>287</v>
      </c>
      <c r="E176" t="s">
        <v>172</v>
      </c>
      <c r="F176" t="s">
        <v>196</v>
      </c>
    </row>
    <row r="177" spans="1:6" x14ac:dyDescent="0.25">
      <c r="A177" t="s">
        <v>17</v>
      </c>
      <c r="B177" t="s">
        <v>319</v>
      </c>
      <c r="C177" t="s">
        <v>118</v>
      </c>
      <c r="D177" t="s">
        <v>287</v>
      </c>
      <c r="E177" t="s">
        <v>174</v>
      </c>
      <c r="F177" t="s">
        <v>197</v>
      </c>
    </row>
    <row r="178" spans="1:6" x14ac:dyDescent="0.25">
      <c r="A178" t="s">
        <v>17</v>
      </c>
      <c r="B178" t="s">
        <v>319</v>
      </c>
      <c r="C178" t="s">
        <v>119</v>
      </c>
      <c r="D178" t="s">
        <v>287</v>
      </c>
      <c r="E178" t="s">
        <v>168</v>
      </c>
      <c r="F178" t="s">
        <v>194</v>
      </c>
    </row>
    <row r="179" spans="1:6" x14ac:dyDescent="0.25">
      <c r="A179" t="s">
        <v>17</v>
      </c>
      <c r="B179" t="s">
        <v>319</v>
      </c>
      <c r="C179" t="s">
        <v>119</v>
      </c>
      <c r="D179" t="s">
        <v>287</v>
      </c>
      <c r="E179" t="s">
        <v>170</v>
      </c>
      <c r="F179" t="s">
        <v>195</v>
      </c>
    </row>
    <row r="180" spans="1:6" x14ac:dyDescent="0.25">
      <c r="A180" t="s">
        <v>17</v>
      </c>
      <c r="B180" t="s">
        <v>319</v>
      </c>
      <c r="C180" t="s">
        <v>119</v>
      </c>
      <c r="D180" t="s">
        <v>287</v>
      </c>
      <c r="E180" t="s">
        <v>172</v>
      </c>
      <c r="F180" t="s">
        <v>196</v>
      </c>
    </row>
    <row r="181" spans="1:6" x14ac:dyDescent="0.25">
      <c r="A181" t="s">
        <v>17</v>
      </c>
      <c r="B181" t="s">
        <v>319</v>
      </c>
      <c r="C181" t="s">
        <v>119</v>
      </c>
      <c r="D181" t="s">
        <v>287</v>
      </c>
      <c r="E181" t="s">
        <v>174</v>
      </c>
      <c r="F181" t="s">
        <v>197</v>
      </c>
    </row>
    <row r="182" spans="1:6" x14ac:dyDescent="0.25">
      <c r="A182" t="s">
        <v>17</v>
      </c>
      <c r="B182" t="s">
        <v>114</v>
      </c>
      <c r="C182" t="s">
        <v>122</v>
      </c>
      <c r="D182" t="s">
        <v>286</v>
      </c>
      <c r="E182" t="s">
        <v>168</v>
      </c>
      <c r="F182" t="s">
        <v>224</v>
      </c>
    </row>
    <row r="183" spans="1:6" x14ac:dyDescent="0.25">
      <c r="A183" t="s">
        <v>17</v>
      </c>
      <c r="B183" t="s">
        <v>114</v>
      </c>
      <c r="C183" t="s">
        <v>122</v>
      </c>
      <c r="D183" t="s">
        <v>286</v>
      </c>
      <c r="E183" t="s">
        <v>170</v>
      </c>
      <c r="F183" t="s">
        <v>225</v>
      </c>
    </row>
    <row r="184" spans="1:6" x14ac:dyDescent="0.25">
      <c r="A184" t="s">
        <v>17</v>
      </c>
      <c r="B184" t="s">
        <v>114</v>
      </c>
      <c r="C184" t="s">
        <v>122</v>
      </c>
      <c r="D184" t="s">
        <v>286</v>
      </c>
      <c r="E184" t="s">
        <v>172</v>
      </c>
      <c r="F184" t="s">
        <v>226</v>
      </c>
    </row>
    <row r="185" spans="1:6" x14ac:dyDescent="0.25">
      <c r="A185" t="s">
        <v>17</v>
      </c>
      <c r="B185" t="s">
        <v>114</v>
      </c>
      <c r="C185" t="s">
        <v>122</v>
      </c>
      <c r="D185" t="s">
        <v>286</v>
      </c>
      <c r="E185" t="s">
        <v>174</v>
      </c>
      <c r="F185" t="s">
        <v>228</v>
      </c>
    </row>
    <row r="186" spans="1:6" x14ac:dyDescent="0.25">
      <c r="A186" t="s">
        <v>17</v>
      </c>
      <c r="B186" t="s">
        <v>114</v>
      </c>
      <c r="C186" t="s">
        <v>110</v>
      </c>
      <c r="D186" t="s">
        <v>286</v>
      </c>
      <c r="E186" t="s">
        <v>168</v>
      </c>
      <c r="F186" t="s">
        <v>224</v>
      </c>
    </row>
    <row r="187" spans="1:6" x14ac:dyDescent="0.25">
      <c r="A187" t="s">
        <v>17</v>
      </c>
      <c r="B187" t="s">
        <v>114</v>
      </c>
      <c r="C187" t="s">
        <v>110</v>
      </c>
      <c r="D187" t="s">
        <v>286</v>
      </c>
      <c r="E187" t="s">
        <v>170</v>
      </c>
      <c r="F187" t="s">
        <v>225</v>
      </c>
    </row>
    <row r="188" spans="1:6" x14ac:dyDescent="0.25">
      <c r="A188" t="s">
        <v>17</v>
      </c>
      <c r="B188" t="s">
        <v>114</v>
      </c>
      <c r="C188" t="s">
        <v>110</v>
      </c>
      <c r="D188" t="s">
        <v>286</v>
      </c>
      <c r="E188" t="s">
        <v>172</v>
      </c>
      <c r="F188" t="s">
        <v>226</v>
      </c>
    </row>
    <row r="189" spans="1:6" x14ac:dyDescent="0.25">
      <c r="A189" t="s">
        <v>17</v>
      </c>
      <c r="B189" t="s">
        <v>114</v>
      </c>
      <c r="C189" t="s">
        <v>110</v>
      </c>
      <c r="D189" t="s">
        <v>286</v>
      </c>
      <c r="E189" t="s">
        <v>174</v>
      </c>
      <c r="F189" t="s">
        <v>228</v>
      </c>
    </row>
    <row r="190" spans="1:6" x14ac:dyDescent="0.25">
      <c r="A190" t="s">
        <v>17</v>
      </c>
      <c r="B190" t="s">
        <v>114</v>
      </c>
      <c r="C190" t="s">
        <v>111</v>
      </c>
      <c r="D190" t="s">
        <v>286</v>
      </c>
      <c r="E190" t="s">
        <v>168</v>
      </c>
      <c r="F190" t="s">
        <v>224</v>
      </c>
    </row>
    <row r="191" spans="1:6" x14ac:dyDescent="0.25">
      <c r="A191" t="s">
        <v>17</v>
      </c>
      <c r="B191" t="s">
        <v>114</v>
      </c>
      <c r="C191" t="s">
        <v>111</v>
      </c>
      <c r="D191" t="s">
        <v>286</v>
      </c>
      <c r="E191" t="s">
        <v>170</v>
      </c>
      <c r="F191" t="s">
        <v>225</v>
      </c>
    </row>
    <row r="192" spans="1:6" x14ac:dyDescent="0.25">
      <c r="A192" t="s">
        <v>17</v>
      </c>
      <c r="B192" t="s">
        <v>114</v>
      </c>
      <c r="C192" t="s">
        <v>111</v>
      </c>
      <c r="D192" t="s">
        <v>286</v>
      </c>
      <c r="E192" t="s">
        <v>172</v>
      </c>
      <c r="F192" t="s">
        <v>226</v>
      </c>
    </row>
    <row r="193" spans="1:6" x14ac:dyDescent="0.25">
      <c r="A193" t="s">
        <v>17</v>
      </c>
      <c r="B193" t="s">
        <v>114</v>
      </c>
      <c r="C193" t="s">
        <v>111</v>
      </c>
      <c r="D193" t="s">
        <v>286</v>
      </c>
      <c r="E193" t="s">
        <v>174</v>
      </c>
      <c r="F193" t="s">
        <v>228</v>
      </c>
    </row>
    <row r="194" spans="1:6" x14ac:dyDescent="0.25">
      <c r="A194" t="s">
        <v>17</v>
      </c>
      <c r="B194" t="s">
        <v>326</v>
      </c>
      <c r="C194" t="s">
        <v>181</v>
      </c>
      <c r="D194" t="s">
        <v>36</v>
      </c>
      <c r="E194" t="s">
        <v>168</v>
      </c>
      <c r="F194" t="s">
        <v>182</v>
      </c>
    </row>
    <row r="195" spans="1:6" x14ac:dyDescent="0.25">
      <c r="A195" t="s">
        <v>17</v>
      </c>
      <c r="B195" t="s">
        <v>326</v>
      </c>
      <c r="C195" t="s">
        <v>181</v>
      </c>
      <c r="D195" t="s">
        <v>36</v>
      </c>
      <c r="E195" t="s">
        <v>170</v>
      </c>
      <c r="F195" t="s">
        <v>183</v>
      </c>
    </row>
    <row r="196" spans="1:6" x14ac:dyDescent="0.25">
      <c r="A196" t="s">
        <v>17</v>
      </c>
      <c r="B196" t="s">
        <v>326</v>
      </c>
      <c r="C196" t="s">
        <v>181</v>
      </c>
      <c r="D196" t="s">
        <v>36</v>
      </c>
      <c r="E196" t="s">
        <v>172</v>
      </c>
      <c r="F196" t="s">
        <v>184</v>
      </c>
    </row>
    <row r="197" spans="1:6" x14ac:dyDescent="0.25">
      <c r="A197" t="s">
        <v>17</v>
      </c>
      <c r="B197" t="s">
        <v>326</v>
      </c>
      <c r="C197" t="s">
        <v>181</v>
      </c>
      <c r="D197" t="s">
        <v>36</v>
      </c>
      <c r="E197" t="s">
        <v>174</v>
      </c>
      <c r="F197" t="s">
        <v>185</v>
      </c>
    </row>
    <row r="198" spans="1:6" x14ac:dyDescent="0.25">
      <c r="A198" t="s">
        <v>17</v>
      </c>
      <c r="B198" t="s">
        <v>4</v>
      </c>
      <c r="C198" t="s">
        <v>118</v>
      </c>
      <c r="D198" t="s">
        <v>287</v>
      </c>
      <c r="E198" t="s">
        <v>168</v>
      </c>
      <c r="F198" t="s">
        <v>194</v>
      </c>
    </row>
    <row r="199" spans="1:6" x14ac:dyDescent="0.25">
      <c r="A199" t="s">
        <v>17</v>
      </c>
      <c r="B199" t="s">
        <v>4</v>
      </c>
      <c r="C199" t="s">
        <v>118</v>
      </c>
      <c r="D199" t="s">
        <v>287</v>
      </c>
      <c r="E199" t="s">
        <v>170</v>
      </c>
      <c r="F199" t="s">
        <v>195</v>
      </c>
    </row>
    <row r="200" spans="1:6" x14ac:dyDescent="0.25">
      <c r="A200" t="s">
        <v>17</v>
      </c>
      <c r="B200" t="s">
        <v>4</v>
      </c>
      <c r="C200" t="s">
        <v>118</v>
      </c>
      <c r="D200" t="s">
        <v>287</v>
      </c>
      <c r="E200" t="s">
        <v>172</v>
      </c>
      <c r="F200" t="s">
        <v>196</v>
      </c>
    </row>
    <row r="201" spans="1:6" x14ac:dyDescent="0.25">
      <c r="A201" t="s">
        <v>17</v>
      </c>
      <c r="B201" t="s">
        <v>4</v>
      </c>
      <c r="C201" t="s">
        <v>118</v>
      </c>
      <c r="D201" t="s">
        <v>287</v>
      </c>
      <c r="E201" t="s">
        <v>174</v>
      </c>
      <c r="F201" t="s">
        <v>197</v>
      </c>
    </row>
    <row r="202" spans="1:6" x14ac:dyDescent="0.25">
      <c r="A202" t="s">
        <v>17</v>
      </c>
      <c r="B202" t="s">
        <v>4</v>
      </c>
      <c r="C202" t="s">
        <v>119</v>
      </c>
      <c r="D202" t="s">
        <v>287</v>
      </c>
      <c r="E202" t="s">
        <v>168</v>
      </c>
      <c r="F202" t="s">
        <v>194</v>
      </c>
    </row>
    <row r="203" spans="1:6" x14ac:dyDescent="0.25">
      <c r="A203" t="s">
        <v>17</v>
      </c>
      <c r="B203" t="s">
        <v>4</v>
      </c>
      <c r="C203" t="s">
        <v>119</v>
      </c>
      <c r="D203" t="s">
        <v>287</v>
      </c>
      <c r="E203" t="s">
        <v>170</v>
      </c>
      <c r="F203" t="s">
        <v>195</v>
      </c>
    </row>
    <row r="204" spans="1:6" x14ac:dyDescent="0.25">
      <c r="A204" t="s">
        <v>17</v>
      </c>
      <c r="B204" t="s">
        <v>4</v>
      </c>
      <c r="C204" t="s">
        <v>119</v>
      </c>
      <c r="D204" t="s">
        <v>287</v>
      </c>
      <c r="E204" t="s">
        <v>172</v>
      </c>
      <c r="F204" t="s">
        <v>196</v>
      </c>
    </row>
    <row r="205" spans="1:6" x14ac:dyDescent="0.25">
      <c r="A205" t="s">
        <v>17</v>
      </c>
      <c r="B205" t="s">
        <v>4</v>
      </c>
      <c r="C205" t="s">
        <v>119</v>
      </c>
      <c r="D205" t="s">
        <v>287</v>
      </c>
      <c r="E205" t="s">
        <v>174</v>
      </c>
      <c r="F205" t="s">
        <v>197</v>
      </c>
    </row>
    <row r="206" spans="1:6" x14ac:dyDescent="0.25">
      <c r="A206" t="s">
        <v>17</v>
      </c>
      <c r="B206" t="s">
        <v>92</v>
      </c>
      <c r="C206" t="s">
        <v>107</v>
      </c>
      <c r="D206" t="s">
        <v>36</v>
      </c>
      <c r="E206" t="s">
        <v>168</v>
      </c>
      <c r="F206" t="s">
        <v>169</v>
      </c>
    </row>
    <row r="207" spans="1:6" x14ac:dyDescent="0.25">
      <c r="A207" t="s">
        <v>17</v>
      </c>
      <c r="B207" t="s">
        <v>92</v>
      </c>
      <c r="C207" t="s">
        <v>107</v>
      </c>
      <c r="D207" t="s">
        <v>36</v>
      </c>
      <c r="E207" t="s">
        <v>170</v>
      </c>
      <c r="F207" t="s">
        <v>171</v>
      </c>
    </row>
    <row r="208" spans="1:6" x14ac:dyDescent="0.25">
      <c r="A208" t="s">
        <v>17</v>
      </c>
      <c r="B208" t="s">
        <v>92</v>
      </c>
      <c r="C208" t="s">
        <v>107</v>
      </c>
      <c r="D208" t="s">
        <v>36</v>
      </c>
      <c r="E208" t="s">
        <v>172</v>
      </c>
      <c r="F208" t="s">
        <v>173</v>
      </c>
    </row>
    <row r="209" spans="1:6" x14ac:dyDescent="0.25">
      <c r="A209" t="s">
        <v>17</v>
      </c>
      <c r="B209" t="s">
        <v>92</v>
      </c>
      <c r="C209" t="s">
        <v>107</v>
      </c>
      <c r="D209" t="s">
        <v>36</v>
      </c>
      <c r="E209" t="s">
        <v>174</v>
      </c>
      <c r="F209" t="s">
        <v>175</v>
      </c>
    </row>
    <row r="210" spans="1:6" x14ac:dyDescent="0.25">
      <c r="A210" t="s">
        <v>17</v>
      </c>
      <c r="B210" t="s">
        <v>92</v>
      </c>
      <c r="C210" t="s">
        <v>104</v>
      </c>
      <c r="D210" t="s">
        <v>36</v>
      </c>
      <c r="E210" t="s">
        <v>168</v>
      </c>
      <c r="F210" t="s">
        <v>169</v>
      </c>
    </row>
    <row r="211" spans="1:6" x14ac:dyDescent="0.25">
      <c r="A211" t="s">
        <v>17</v>
      </c>
      <c r="B211" t="s">
        <v>92</v>
      </c>
      <c r="C211" t="s">
        <v>104</v>
      </c>
      <c r="D211" t="s">
        <v>36</v>
      </c>
      <c r="E211" t="s">
        <v>170</v>
      </c>
      <c r="F211" t="s">
        <v>171</v>
      </c>
    </row>
    <row r="212" spans="1:6" x14ac:dyDescent="0.25">
      <c r="A212" t="s">
        <v>17</v>
      </c>
      <c r="B212" t="s">
        <v>92</v>
      </c>
      <c r="C212" t="s">
        <v>104</v>
      </c>
      <c r="D212" t="s">
        <v>36</v>
      </c>
      <c r="E212" t="s">
        <v>172</v>
      </c>
      <c r="F212" t="s">
        <v>173</v>
      </c>
    </row>
    <row r="213" spans="1:6" x14ac:dyDescent="0.25">
      <c r="A213" t="s">
        <v>17</v>
      </c>
      <c r="B213" t="s">
        <v>92</v>
      </c>
      <c r="C213" t="s">
        <v>104</v>
      </c>
      <c r="D213" t="s">
        <v>36</v>
      </c>
      <c r="E213" t="s">
        <v>174</v>
      </c>
      <c r="F213" t="s">
        <v>175</v>
      </c>
    </row>
    <row r="214" spans="1:6" x14ac:dyDescent="0.25">
      <c r="A214" t="s">
        <v>17</v>
      </c>
      <c r="B214" t="s">
        <v>285</v>
      </c>
      <c r="C214" t="s">
        <v>121</v>
      </c>
      <c r="D214" t="s">
        <v>36</v>
      </c>
      <c r="E214" t="s">
        <v>168</v>
      </c>
      <c r="F214" t="s">
        <v>169</v>
      </c>
    </row>
    <row r="215" spans="1:6" x14ac:dyDescent="0.25">
      <c r="A215" t="s">
        <v>17</v>
      </c>
      <c r="B215" t="s">
        <v>285</v>
      </c>
      <c r="C215" t="s">
        <v>121</v>
      </c>
      <c r="D215" t="s">
        <v>36</v>
      </c>
      <c r="E215" t="s">
        <v>170</v>
      </c>
      <c r="F215" t="s">
        <v>171</v>
      </c>
    </row>
    <row r="216" spans="1:6" x14ac:dyDescent="0.25">
      <c r="A216" t="s">
        <v>17</v>
      </c>
      <c r="B216" t="s">
        <v>285</v>
      </c>
      <c r="C216" t="s">
        <v>121</v>
      </c>
      <c r="D216" t="s">
        <v>36</v>
      </c>
      <c r="E216" t="s">
        <v>172</v>
      </c>
      <c r="F216" t="s">
        <v>173</v>
      </c>
    </row>
    <row r="217" spans="1:6" x14ac:dyDescent="0.25">
      <c r="A217" t="s">
        <v>17</v>
      </c>
      <c r="B217" t="s">
        <v>285</v>
      </c>
      <c r="C217" t="s">
        <v>121</v>
      </c>
      <c r="D217" t="s">
        <v>36</v>
      </c>
      <c r="E217" t="s">
        <v>174</v>
      </c>
      <c r="F217" t="s">
        <v>175</v>
      </c>
    </row>
    <row r="218" spans="1:6" x14ac:dyDescent="0.25">
      <c r="A218" t="s">
        <v>17</v>
      </c>
      <c r="B218" t="s">
        <v>285</v>
      </c>
      <c r="C218" t="s">
        <v>107</v>
      </c>
      <c r="D218" t="s">
        <v>36</v>
      </c>
      <c r="E218" t="s">
        <v>168</v>
      </c>
      <c r="F218" t="s">
        <v>169</v>
      </c>
    </row>
    <row r="219" spans="1:6" x14ac:dyDescent="0.25">
      <c r="A219" t="s">
        <v>17</v>
      </c>
      <c r="B219" t="s">
        <v>285</v>
      </c>
      <c r="C219" t="s">
        <v>107</v>
      </c>
      <c r="D219" t="s">
        <v>36</v>
      </c>
      <c r="E219" t="s">
        <v>170</v>
      </c>
      <c r="F219" t="s">
        <v>171</v>
      </c>
    </row>
    <row r="220" spans="1:6" x14ac:dyDescent="0.25">
      <c r="A220" t="s">
        <v>17</v>
      </c>
      <c r="B220" t="s">
        <v>285</v>
      </c>
      <c r="C220" t="s">
        <v>107</v>
      </c>
      <c r="D220" t="s">
        <v>36</v>
      </c>
      <c r="E220" t="s">
        <v>172</v>
      </c>
      <c r="F220" t="s">
        <v>173</v>
      </c>
    </row>
    <row r="221" spans="1:6" x14ac:dyDescent="0.25">
      <c r="A221" t="s">
        <v>17</v>
      </c>
      <c r="B221" t="s">
        <v>285</v>
      </c>
      <c r="C221" t="s">
        <v>107</v>
      </c>
      <c r="D221" t="s">
        <v>36</v>
      </c>
      <c r="E221" t="s">
        <v>174</v>
      </c>
      <c r="F221" t="s">
        <v>175</v>
      </c>
    </row>
    <row r="222" spans="1:6" x14ac:dyDescent="0.25">
      <c r="A222" t="s">
        <v>17</v>
      </c>
      <c r="B222" t="s">
        <v>285</v>
      </c>
      <c r="C222" t="s">
        <v>104</v>
      </c>
      <c r="D222" t="s">
        <v>36</v>
      </c>
      <c r="E222" t="s">
        <v>168</v>
      </c>
      <c r="F222" t="s">
        <v>169</v>
      </c>
    </row>
    <row r="223" spans="1:6" x14ac:dyDescent="0.25">
      <c r="A223" t="s">
        <v>17</v>
      </c>
      <c r="B223" t="s">
        <v>285</v>
      </c>
      <c r="C223" t="s">
        <v>104</v>
      </c>
      <c r="D223" t="s">
        <v>36</v>
      </c>
      <c r="E223" t="s">
        <v>170</v>
      </c>
      <c r="F223" t="s">
        <v>171</v>
      </c>
    </row>
    <row r="224" spans="1:6" x14ac:dyDescent="0.25">
      <c r="A224" t="s">
        <v>17</v>
      </c>
      <c r="B224" t="s">
        <v>285</v>
      </c>
      <c r="C224" t="s">
        <v>104</v>
      </c>
      <c r="D224" t="s">
        <v>36</v>
      </c>
      <c r="E224" t="s">
        <v>172</v>
      </c>
      <c r="F224" t="s">
        <v>173</v>
      </c>
    </row>
    <row r="225" spans="1:6" x14ac:dyDescent="0.25">
      <c r="A225" t="s">
        <v>17</v>
      </c>
      <c r="B225" t="s">
        <v>285</v>
      </c>
      <c r="C225" t="s">
        <v>104</v>
      </c>
      <c r="D225" t="s">
        <v>36</v>
      </c>
      <c r="E225" t="s">
        <v>174</v>
      </c>
      <c r="F225" t="s">
        <v>175</v>
      </c>
    </row>
    <row r="226" spans="1:6" x14ac:dyDescent="0.25">
      <c r="A226" t="s">
        <v>17</v>
      </c>
      <c r="B226" t="s">
        <v>5</v>
      </c>
      <c r="C226" t="s">
        <v>120</v>
      </c>
      <c r="D226" t="s">
        <v>287</v>
      </c>
      <c r="E226" t="s">
        <v>168</v>
      </c>
      <c r="F226" t="s">
        <v>194</v>
      </c>
    </row>
    <row r="227" spans="1:6" x14ac:dyDescent="0.25">
      <c r="A227" t="s">
        <v>17</v>
      </c>
      <c r="B227" t="s">
        <v>5</v>
      </c>
      <c r="C227" t="s">
        <v>120</v>
      </c>
      <c r="D227" t="s">
        <v>287</v>
      </c>
      <c r="E227" t="s">
        <v>170</v>
      </c>
      <c r="F227" t="s">
        <v>195</v>
      </c>
    </row>
    <row r="228" spans="1:6" x14ac:dyDescent="0.25">
      <c r="A228" t="s">
        <v>17</v>
      </c>
      <c r="B228" t="s">
        <v>5</v>
      </c>
      <c r="C228" t="s">
        <v>120</v>
      </c>
      <c r="D228" t="s">
        <v>287</v>
      </c>
      <c r="E228" t="s">
        <v>172</v>
      </c>
      <c r="F228" t="s">
        <v>196</v>
      </c>
    </row>
    <row r="229" spans="1:6" x14ac:dyDescent="0.25">
      <c r="A229" t="s">
        <v>17</v>
      </c>
      <c r="B229" t="s">
        <v>5</v>
      </c>
      <c r="C229" t="s">
        <v>120</v>
      </c>
      <c r="D229" t="s">
        <v>287</v>
      </c>
      <c r="E229" t="s">
        <v>174</v>
      </c>
      <c r="F229" t="s">
        <v>197</v>
      </c>
    </row>
    <row r="230" spans="1:6" x14ac:dyDescent="0.25">
      <c r="A230" t="s">
        <v>17</v>
      </c>
      <c r="B230" t="s">
        <v>320</v>
      </c>
      <c r="C230" t="s">
        <v>321</v>
      </c>
      <c r="D230" t="s">
        <v>36</v>
      </c>
      <c r="E230" t="s">
        <v>168</v>
      </c>
      <c r="F230" t="s">
        <v>332</v>
      </c>
    </row>
    <row r="231" spans="1:6" x14ac:dyDescent="0.25">
      <c r="A231" t="s">
        <v>17</v>
      </c>
      <c r="B231" t="s">
        <v>320</v>
      </c>
      <c r="C231" t="s">
        <v>321</v>
      </c>
      <c r="D231" t="s">
        <v>36</v>
      </c>
      <c r="E231" t="s">
        <v>170</v>
      </c>
      <c r="F231" t="s">
        <v>333</v>
      </c>
    </row>
    <row r="232" spans="1:6" x14ac:dyDescent="0.25">
      <c r="A232" t="s">
        <v>17</v>
      </c>
      <c r="B232" t="s">
        <v>320</v>
      </c>
      <c r="C232" t="s">
        <v>321</v>
      </c>
      <c r="D232" t="s">
        <v>36</v>
      </c>
      <c r="E232" t="s">
        <v>172</v>
      </c>
      <c r="F232" t="s">
        <v>334</v>
      </c>
    </row>
    <row r="233" spans="1:6" x14ac:dyDescent="0.25">
      <c r="A233" t="s">
        <v>17</v>
      </c>
      <c r="B233" t="s">
        <v>320</v>
      </c>
      <c r="C233" t="s">
        <v>321</v>
      </c>
      <c r="D233" t="s">
        <v>36</v>
      </c>
      <c r="E233" t="s">
        <v>174</v>
      </c>
      <c r="F233" t="s">
        <v>335</v>
      </c>
    </row>
    <row r="234" spans="1:6" x14ac:dyDescent="0.25">
      <c r="A234" t="s">
        <v>17</v>
      </c>
      <c r="B234" t="s">
        <v>115</v>
      </c>
      <c r="C234" t="s">
        <v>107</v>
      </c>
      <c r="D234" t="s">
        <v>36</v>
      </c>
      <c r="E234" t="s">
        <v>168</v>
      </c>
      <c r="F234" t="s">
        <v>169</v>
      </c>
    </row>
    <row r="235" spans="1:6" x14ac:dyDescent="0.25">
      <c r="A235" t="s">
        <v>17</v>
      </c>
      <c r="B235" t="s">
        <v>115</v>
      </c>
      <c r="C235" t="s">
        <v>107</v>
      </c>
      <c r="D235" t="s">
        <v>36</v>
      </c>
      <c r="E235" t="s">
        <v>170</v>
      </c>
      <c r="F235" t="s">
        <v>171</v>
      </c>
    </row>
    <row r="236" spans="1:6" x14ac:dyDescent="0.25">
      <c r="A236" t="s">
        <v>17</v>
      </c>
      <c r="B236" t="s">
        <v>115</v>
      </c>
      <c r="C236" t="s">
        <v>107</v>
      </c>
      <c r="D236" t="s">
        <v>36</v>
      </c>
      <c r="E236" t="s">
        <v>172</v>
      </c>
      <c r="F236" t="s">
        <v>173</v>
      </c>
    </row>
    <row r="237" spans="1:6" x14ac:dyDescent="0.25">
      <c r="A237" t="s">
        <v>17</v>
      </c>
      <c r="B237" t="s">
        <v>115</v>
      </c>
      <c r="C237" t="s">
        <v>107</v>
      </c>
      <c r="D237" t="s">
        <v>36</v>
      </c>
      <c r="E237" t="s">
        <v>174</v>
      </c>
      <c r="F237" t="s">
        <v>175</v>
      </c>
    </row>
    <row r="238" spans="1:6" x14ac:dyDescent="0.25">
      <c r="A238" t="s">
        <v>17</v>
      </c>
      <c r="B238" t="s">
        <v>115</v>
      </c>
      <c r="C238" t="s">
        <v>104</v>
      </c>
      <c r="D238" s="24" t="s">
        <v>36</v>
      </c>
      <c r="E238" t="s">
        <v>168</v>
      </c>
      <c r="F238" t="s">
        <v>169</v>
      </c>
    </row>
    <row r="239" spans="1:6" x14ac:dyDescent="0.25">
      <c r="A239" t="s">
        <v>17</v>
      </c>
      <c r="B239" t="s">
        <v>115</v>
      </c>
      <c r="C239" t="s">
        <v>104</v>
      </c>
      <c r="D239" s="24" t="s">
        <v>36</v>
      </c>
      <c r="E239" t="s">
        <v>170</v>
      </c>
      <c r="F239" t="s">
        <v>171</v>
      </c>
    </row>
    <row r="240" spans="1:6" x14ac:dyDescent="0.25">
      <c r="A240" t="s">
        <v>17</v>
      </c>
      <c r="B240" t="s">
        <v>115</v>
      </c>
      <c r="C240" t="s">
        <v>104</v>
      </c>
      <c r="D240" s="24" t="s">
        <v>36</v>
      </c>
      <c r="E240" t="s">
        <v>172</v>
      </c>
      <c r="F240" t="s">
        <v>173</v>
      </c>
    </row>
    <row r="241" spans="1:6" x14ac:dyDescent="0.25">
      <c r="A241" t="s">
        <v>17</v>
      </c>
      <c r="B241" t="s">
        <v>115</v>
      </c>
      <c r="C241" t="s">
        <v>104</v>
      </c>
      <c r="D241" s="24" t="s">
        <v>36</v>
      </c>
      <c r="E241" t="s">
        <v>174</v>
      </c>
      <c r="F241" t="s">
        <v>175</v>
      </c>
    </row>
    <row r="242" spans="1:6" x14ac:dyDescent="0.25">
      <c r="A242" t="s">
        <v>17</v>
      </c>
      <c r="B242" t="s">
        <v>115</v>
      </c>
      <c r="C242" t="s">
        <v>105</v>
      </c>
      <c r="D242" t="s">
        <v>36</v>
      </c>
      <c r="E242" t="s">
        <v>168</v>
      </c>
      <c r="F242" t="s">
        <v>169</v>
      </c>
    </row>
    <row r="243" spans="1:6" x14ac:dyDescent="0.25">
      <c r="A243" t="s">
        <v>17</v>
      </c>
      <c r="B243" t="s">
        <v>115</v>
      </c>
      <c r="C243" t="s">
        <v>105</v>
      </c>
      <c r="D243" t="s">
        <v>36</v>
      </c>
      <c r="E243" t="s">
        <v>170</v>
      </c>
      <c r="F243" t="s">
        <v>171</v>
      </c>
    </row>
    <row r="244" spans="1:6" x14ac:dyDescent="0.25">
      <c r="A244" t="s">
        <v>17</v>
      </c>
      <c r="B244" t="s">
        <v>115</v>
      </c>
      <c r="C244" t="s">
        <v>105</v>
      </c>
      <c r="D244" t="s">
        <v>36</v>
      </c>
      <c r="E244" t="s">
        <v>172</v>
      </c>
      <c r="F244" t="s">
        <v>173</v>
      </c>
    </row>
    <row r="245" spans="1:6" x14ac:dyDescent="0.25">
      <c r="A245" t="s">
        <v>17</v>
      </c>
      <c r="B245" t="s">
        <v>115</v>
      </c>
      <c r="C245" t="s">
        <v>105</v>
      </c>
      <c r="D245" t="s">
        <v>36</v>
      </c>
      <c r="E245" t="s">
        <v>174</v>
      </c>
      <c r="F245" t="s">
        <v>175</v>
      </c>
    </row>
    <row r="246" spans="1:6" x14ac:dyDescent="0.25">
      <c r="A246" t="s">
        <v>18</v>
      </c>
      <c r="B246" t="s">
        <v>276</v>
      </c>
      <c r="C246" t="s">
        <v>211</v>
      </c>
      <c r="D246" t="s">
        <v>166</v>
      </c>
      <c r="E246" t="s">
        <v>168</v>
      </c>
      <c r="F246" t="s">
        <v>213</v>
      </c>
    </row>
    <row r="247" spans="1:6" x14ac:dyDescent="0.25">
      <c r="A247" t="s">
        <v>18</v>
      </c>
      <c r="B247" t="s">
        <v>276</v>
      </c>
      <c r="C247" t="s">
        <v>211</v>
      </c>
      <c r="D247" t="s">
        <v>166</v>
      </c>
      <c r="E247" t="s">
        <v>170</v>
      </c>
      <c r="F247" t="s">
        <v>212</v>
      </c>
    </row>
    <row r="248" spans="1:6" x14ac:dyDescent="0.25">
      <c r="A248" t="s">
        <v>18</v>
      </c>
      <c r="B248" t="s">
        <v>276</v>
      </c>
      <c r="C248" t="s">
        <v>211</v>
      </c>
      <c r="D248" t="s">
        <v>166</v>
      </c>
      <c r="E248" t="s">
        <v>172</v>
      </c>
      <c r="F248" t="s">
        <v>214</v>
      </c>
    </row>
    <row r="249" spans="1:6" x14ac:dyDescent="0.25">
      <c r="A249" t="s">
        <v>18</v>
      </c>
      <c r="B249" t="s">
        <v>276</v>
      </c>
      <c r="C249" t="s">
        <v>211</v>
      </c>
      <c r="D249" t="s">
        <v>166</v>
      </c>
      <c r="E249" t="s">
        <v>174</v>
      </c>
      <c r="F249" t="s">
        <v>215</v>
      </c>
    </row>
    <row r="250" spans="1:6" x14ac:dyDescent="0.25">
      <c r="A250" t="s">
        <v>18</v>
      </c>
      <c r="B250" t="s">
        <v>123</v>
      </c>
      <c r="C250" t="s">
        <v>133</v>
      </c>
      <c r="D250" t="s">
        <v>36</v>
      </c>
      <c r="E250" t="s">
        <v>168</v>
      </c>
      <c r="F250" t="s">
        <v>217</v>
      </c>
    </row>
    <row r="251" spans="1:6" x14ac:dyDescent="0.25">
      <c r="A251" t="s">
        <v>18</v>
      </c>
      <c r="B251" t="s">
        <v>123</v>
      </c>
      <c r="C251" t="s">
        <v>133</v>
      </c>
      <c r="D251" t="s">
        <v>36</v>
      </c>
      <c r="E251" t="s">
        <v>170</v>
      </c>
      <c r="F251" t="s">
        <v>219</v>
      </c>
    </row>
    <row r="252" spans="1:6" x14ac:dyDescent="0.25">
      <c r="A252" t="s">
        <v>18</v>
      </c>
      <c r="B252" t="s">
        <v>123</v>
      </c>
      <c r="C252" t="s">
        <v>133</v>
      </c>
      <c r="D252" t="s">
        <v>36</v>
      </c>
      <c r="E252" t="s">
        <v>172</v>
      </c>
      <c r="F252" t="s">
        <v>218</v>
      </c>
    </row>
    <row r="253" spans="1:6" x14ac:dyDescent="0.25">
      <c r="A253" t="s">
        <v>18</v>
      </c>
      <c r="B253" t="s">
        <v>123</v>
      </c>
      <c r="C253" t="s">
        <v>133</v>
      </c>
      <c r="D253" t="s">
        <v>36</v>
      </c>
      <c r="E253" t="s">
        <v>174</v>
      </c>
      <c r="F253" t="s">
        <v>216</v>
      </c>
    </row>
    <row r="254" spans="1:6" x14ac:dyDescent="0.25">
      <c r="A254" t="s">
        <v>18</v>
      </c>
      <c r="B254" t="s">
        <v>93</v>
      </c>
      <c r="C254" t="s">
        <v>136</v>
      </c>
      <c r="D254" t="s">
        <v>36</v>
      </c>
      <c r="E254" t="s">
        <v>168</v>
      </c>
      <c r="F254" t="s">
        <v>169</v>
      </c>
    </row>
    <row r="255" spans="1:6" x14ac:dyDescent="0.25">
      <c r="A255" t="s">
        <v>18</v>
      </c>
      <c r="B255" t="s">
        <v>93</v>
      </c>
      <c r="C255" t="s">
        <v>136</v>
      </c>
      <c r="D255" t="s">
        <v>36</v>
      </c>
      <c r="E255" t="s">
        <v>170</v>
      </c>
      <c r="F255" t="s">
        <v>171</v>
      </c>
    </row>
    <row r="256" spans="1:6" x14ac:dyDescent="0.25">
      <c r="A256" t="s">
        <v>18</v>
      </c>
      <c r="B256" t="s">
        <v>93</v>
      </c>
      <c r="C256" t="s">
        <v>136</v>
      </c>
      <c r="D256" t="s">
        <v>36</v>
      </c>
      <c r="E256" t="s">
        <v>172</v>
      </c>
      <c r="F256" t="s">
        <v>173</v>
      </c>
    </row>
    <row r="257" spans="1:6" x14ac:dyDescent="0.25">
      <c r="A257" t="s">
        <v>18</v>
      </c>
      <c r="B257" t="s">
        <v>93</v>
      </c>
      <c r="C257" t="s">
        <v>136</v>
      </c>
      <c r="D257" t="s">
        <v>36</v>
      </c>
      <c r="E257" t="s">
        <v>174</v>
      </c>
      <c r="F257" t="s">
        <v>175</v>
      </c>
    </row>
    <row r="258" spans="1:6" x14ac:dyDescent="0.25">
      <c r="A258" t="s">
        <v>18</v>
      </c>
      <c r="B258" t="s">
        <v>277</v>
      </c>
      <c r="C258" t="s">
        <v>289</v>
      </c>
      <c r="D258" s="4" t="s">
        <v>160</v>
      </c>
      <c r="E258" t="s">
        <v>168</v>
      </c>
      <c r="F258" s="9" t="s">
        <v>301</v>
      </c>
    </row>
    <row r="259" spans="1:6" x14ac:dyDescent="0.25">
      <c r="A259" t="s">
        <v>18</v>
      </c>
      <c r="B259" t="s">
        <v>277</v>
      </c>
      <c r="C259" t="s">
        <v>289</v>
      </c>
      <c r="D259" s="4" t="s">
        <v>160</v>
      </c>
      <c r="E259" t="s">
        <v>170</v>
      </c>
      <c r="F259" s="9" t="s">
        <v>302</v>
      </c>
    </row>
    <row r="260" spans="1:6" x14ac:dyDescent="0.25">
      <c r="A260" t="s">
        <v>18</v>
      </c>
      <c r="B260" t="s">
        <v>277</v>
      </c>
      <c r="C260" t="s">
        <v>289</v>
      </c>
      <c r="D260" s="4" t="s">
        <v>160</v>
      </c>
      <c r="E260" t="s">
        <v>172</v>
      </c>
      <c r="F260" s="9" t="s">
        <v>303</v>
      </c>
    </row>
    <row r="261" spans="1:6" x14ac:dyDescent="0.25">
      <c r="A261" t="s">
        <v>18</v>
      </c>
      <c r="B261" t="s">
        <v>277</v>
      </c>
      <c r="C261" t="s">
        <v>289</v>
      </c>
      <c r="D261" s="4" t="s">
        <v>160</v>
      </c>
      <c r="E261" t="s">
        <v>174</v>
      </c>
      <c r="F261" s="9" t="s">
        <v>304</v>
      </c>
    </row>
    <row r="262" spans="1:6" x14ac:dyDescent="0.25">
      <c r="A262" t="s">
        <v>18</v>
      </c>
      <c r="B262" t="s">
        <v>94</v>
      </c>
      <c r="C262" t="s">
        <v>143</v>
      </c>
      <c r="D262" t="s">
        <v>167</v>
      </c>
      <c r="E262" t="s">
        <v>168</v>
      </c>
      <c r="F262" t="s">
        <v>254</v>
      </c>
    </row>
    <row r="263" spans="1:6" x14ac:dyDescent="0.25">
      <c r="A263" t="s">
        <v>18</v>
      </c>
      <c r="B263" t="s">
        <v>94</v>
      </c>
      <c r="C263" t="s">
        <v>143</v>
      </c>
      <c r="D263" t="s">
        <v>167</v>
      </c>
      <c r="E263" t="s">
        <v>170</v>
      </c>
      <c r="F263" t="s">
        <v>253</v>
      </c>
    </row>
    <row r="264" spans="1:6" x14ac:dyDescent="0.25">
      <c r="A264" t="s">
        <v>18</v>
      </c>
      <c r="B264" t="s">
        <v>94</v>
      </c>
      <c r="C264" t="s">
        <v>143</v>
      </c>
      <c r="D264" t="s">
        <v>167</v>
      </c>
      <c r="E264" t="s">
        <v>172</v>
      </c>
      <c r="F264" t="s">
        <v>252</v>
      </c>
    </row>
    <row r="265" spans="1:6" x14ac:dyDescent="0.25">
      <c r="A265" t="s">
        <v>18</v>
      </c>
      <c r="B265" t="s">
        <v>94</v>
      </c>
      <c r="C265" t="s">
        <v>143</v>
      </c>
      <c r="D265" t="s">
        <v>167</v>
      </c>
      <c r="E265" t="s">
        <v>174</v>
      </c>
      <c r="F265" t="s">
        <v>251</v>
      </c>
    </row>
    <row r="266" spans="1:6" x14ac:dyDescent="0.25">
      <c r="A266" t="s">
        <v>18</v>
      </c>
      <c r="B266" t="s">
        <v>95</v>
      </c>
      <c r="C266" t="s">
        <v>136</v>
      </c>
      <c r="D266" t="s">
        <v>36</v>
      </c>
      <c r="E266" t="s">
        <v>168</v>
      </c>
      <c r="F266" t="s">
        <v>257</v>
      </c>
    </row>
    <row r="267" spans="1:6" x14ac:dyDescent="0.25">
      <c r="A267" t="s">
        <v>18</v>
      </c>
      <c r="B267" t="s">
        <v>95</v>
      </c>
      <c r="C267" t="s">
        <v>136</v>
      </c>
      <c r="D267" t="s">
        <v>36</v>
      </c>
      <c r="E267" t="s">
        <v>170</v>
      </c>
      <c r="F267" t="s">
        <v>256</v>
      </c>
    </row>
    <row r="268" spans="1:6" x14ac:dyDescent="0.25">
      <c r="A268" t="s">
        <v>18</v>
      </c>
      <c r="B268" t="s">
        <v>95</v>
      </c>
      <c r="C268" t="s">
        <v>136</v>
      </c>
      <c r="D268" t="s">
        <v>36</v>
      </c>
      <c r="E268" t="s">
        <v>172</v>
      </c>
      <c r="F268" t="s">
        <v>255</v>
      </c>
    </row>
    <row r="269" spans="1:6" x14ac:dyDescent="0.25">
      <c r="A269" t="s">
        <v>18</v>
      </c>
      <c r="B269" t="s">
        <v>95</v>
      </c>
      <c r="C269" t="s">
        <v>136</v>
      </c>
      <c r="D269" t="s">
        <v>36</v>
      </c>
      <c r="E269" t="s">
        <v>174</v>
      </c>
      <c r="F269" t="s">
        <v>175</v>
      </c>
    </row>
    <row r="270" spans="1:6" x14ac:dyDescent="0.25">
      <c r="A270" t="s">
        <v>18</v>
      </c>
      <c r="B270" t="s">
        <v>96</v>
      </c>
      <c r="C270" t="s">
        <v>136</v>
      </c>
      <c r="D270" t="s">
        <v>36</v>
      </c>
      <c r="E270" t="s">
        <v>168</v>
      </c>
      <c r="F270" t="s">
        <v>169</v>
      </c>
    </row>
    <row r="271" spans="1:6" x14ac:dyDescent="0.25">
      <c r="A271" t="s">
        <v>18</v>
      </c>
      <c r="B271" t="s">
        <v>96</v>
      </c>
      <c r="C271" t="s">
        <v>136</v>
      </c>
      <c r="D271" t="s">
        <v>36</v>
      </c>
      <c r="E271" t="s">
        <v>170</v>
      </c>
      <c r="F271" t="s">
        <v>171</v>
      </c>
    </row>
    <row r="272" spans="1:6" x14ac:dyDescent="0.25">
      <c r="A272" t="s">
        <v>18</v>
      </c>
      <c r="B272" t="s">
        <v>96</v>
      </c>
      <c r="C272" t="s">
        <v>136</v>
      </c>
      <c r="D272" t="s">
        <v>36</v>
      </c>
      <c r="E272" t="s">
        <v>172</v>
      </c>
      <c r="F272" t="s">
        <v>173</v>
      </c>
    </row>
    <row r="273" spans="1:6" x14ac:dyDescent="0.25">
      <c r="A273" t="s">
        <v>18</v>
      </c>
      <c r="B273" t="s">
        <v>96</v>
      </c>
      <c r="C273" t="s">
        <v>136</v>
      </c>
      <c r="D273" t="s">
        <v>36</v>
      </c>
      <c r="E273" t="s">
        <v>174</v>
      </c>
      <c r="F273" t="s">
        <v>175</v>
      </c>
    </row>
    <row r="274" spans="1:6" x14ac:dyDescent="0.25">
      <c r="A274" t="s">
        <v>18</v>
      </c>
      <c r="B274" t="s">
        <v>278</v>
      </c>
      <c r="C274" t="s">
        <v>136</v>
      </c>
      <c r="D274" t="s">
        <v>36</v>
      </c>
      <c r="E274" t="s">
        <v>168</v>
      </c>
      <c r="F274" t="s">
        <v>169</v>
      </c>
    </row>
    <row r="275" spans="1:6" x14ac:dyDescent="0.25">
      <c r="A275" t="s">
        <v>18</v>
      </c>
      <c r="B275" t="s">
        <v>278</v>
      </c>
      <c r="C275" t="s">
        <v>136</v>
      </c>
      <c r="D275" t="s">
        <v>36</v>
      </c>
      <c r="E275" t="s">
        <v>170</v>
      </c>
      <c r="F275" t="s">
        <v>171</v>
      </c>
    </row>
    <row r="276" spans="1:6" x14ac:dyDescent="0.25">
      <c r="A276" t="s">
        <v>18</v>
      </c>
      <c r="B276" t="s">
        <v>278</v>
      </c>
      <c r="C276" t="s">
        <v>136</v>
      </c>
      <c r="D276" t="s">
        <v>36</v>
      </c>
      <c r="E276" t="s">
        <v>172</v>
      </c>
      <c r="F276" t="s">
        <v>173</v>
      </c>
    </row>
    <row r="277" spans="1:6" x14ac:dyDescent="0.25">
      <c r="A277" t="s">
        <v>18</v>
      </c>
      <c r="B277" t="s">
        <v>278</v>
      </c>
      <c r="C277" t="s">
        <v>136</v>
      </c>
      <c r="D277" t="s">
        <v>36</v>
      </c>
      <c r="E277" t="s">
        <v>174</v>
      </c>
      <c r="F277" t="s">
        <v>175</v>
      </c>
    </row>
    <row r="278" spans="1:6" x14ac:dyDescent="0.25">
      <c r="A278" t="s">
        <v>18</v>
      </c>
      <c r="B278" t="s">
        <v>127</v>
      </c>
      <c r="C278" t="s">
        <v>135</v>
      </c>
      <c r="D278" t="s">
        <v>36</v>
      </c>
      <c r="E278" t="s">
        <v>168</v>
      </c>
      <c r="F278" t="s">
        <v>169</v>
      </c>
    </row>
    <row r="279" spans="1:6" x14ac:dyDescent="0.25">
      <c r="A279" t="s">
        <v>18</v>
      </c>
      <c r="B279" t="s">
        <v>127</v>
      </c>
      <c r="C279" t="s">
        <v>135</v>
      </c>
      <c r="D279" t="s">
        <v>36</v>
      </c>
      <c r="E279" t="s">
        <v>170</v>
      </c>
      <c r="F279" t="s">
        <v>171</v>
      </c>
    </row>
    <row r="280" spans="1:6" x14ac:dyDescent="0.25">
      <c r="A280" t="s">
        <v>18</v>
      </c>
      <c r="B280" t="s">
        <v>127</v>
      </c>
      <c r="C280" t="s">
        <v>135</v>
      </c>
      <c r="D280" t="s">
        <v>36</v>
      </c>
      <c r="E280" t="s">
        <v>172</v>
      </c>
      <c r="F280" t="s">
        <v>173</v>
      </c>
    </row>
    <row r="281" spans="1:6" x14ac:dyDescent="0.25">
      <c r="A281" t="s">
        <v>18</v>
      </c>
      <c r="B281" t="s">
        <v>127</v>
      </c>
      <c r="C281" t="s">
        <v>135</v>
      </c>
      <c r="D281" t="s">
        <v>36</v>
      </c>
      <c r="E281" t="s">
        <v>174</v>
      </c>
      <c r="F281" t="s">
        <v>175</v>
      </c>
    </row>
    <row r="282" spans="1:6" x14ac:dyDescent="0.25">
      <c r="A282" t="s">
        <v>18</v>
      </c>
      <c r="B282" t="s">
        <v>126</v>
      </c>
      <c r="C282" t="s">
        <v>133</v>
      </c>
      <c r="D282" t="s">
        <v>36</v>
      </c>
      <c r="E282" t="s">
        <v>168</v>
      </c>
      <c r="F282" t="s">
        <v>169</v>
      </c>
    </row>
    <row r="283" spans="1:6" x14ac:dyDescent="0.25">
      <c r="A283" t="s">
        <v>18</v>
      </c>
      <c r="B283" t="s">
        <v>126</v>
      </c>
      <c r="C283" t="s">
        <v>133</v>
      </c>
      <c r="D283" t="s">
        <v>36</v>
      </c>
      <c r="E283" t="s">
        <v>170</v>
      </c>
      <c r="F283" t="s">
        <v>171</v>
      </c>
    </row>
    <row r="284" spans="1:6" x14ac:dyDescent="0.25">
      <c r="A284" t="s">
        <v>18</v>
      </c>
      <c r="B284" t="s">
        <v>126</v>
      </c>
      <c r="C284" t="s">
        <v>133</v>
      </c>
      <c r="D284" t="s">
        <v>36</v>
      </c>
      <c r="E284" t="s">
        <v>172</v>
      </c>
      <c r="F284" t="s">
        <v>173</v>
      </c>
    </row>
    <row r="285" spans="1:6" x14ac:dyDescent="0.25">
      <c r="A285" t="s">
        <v>18</v>
      </c>
      <c r="B285" t="s">
        <v>126</v>
      </c>
      <c r="C285" t="s">
        <v>133</v>
      </c>
      <c r="D285" t="s">
        <v>36</v>
      </c>
      <c r="E285" t="s">
        <v>174</v>
      </c>
      <c r="F285" t="s">
        <v>175</v>
      </c>
    </row>
    <row r="286" spans="1:6" x14ac:dyDescent="0.25">
      <c r="A286" t="s">
        <v>18</v>
      </c>
      <c r="B286" t="s">
        <v>124</v>
      </c>
      <c r="C286" t="s">
        <v>134</v>
      </c>
      <c r="D286" t="s">
        <v>166</v>
      </c>
      <c r="E286" t="s">
        <v>168</v>
      </c>
      <c r="F286" t="s">
        <v>220</v>
      </c>
    </row>
    <row r="287" spans="1:6" x14ac:dyDescent="0.25">
      <c r="A287" t="s">
        <v>18</v>
      </c>
      <c r="B287" t="s">
        <v>124</v>
      </c>
      <c r="C287" t="s">
        <v>134</v>
      </c>
      <c r="D287" t="s">
        <v>166</v>
      </c>
      <c r="E287" t="s">
        <v>170</v>
      </c>
      <c r="F287" t="s">
        <v>221</v>
      </c>
    </row>
    <row r="288" spans="1:6" x14ac:dyDescent="0.25">
      <c r="A288" t="s">
        <v>18</v>
      </c>
      <c r="B288" t="s">
        <v>124</v>
      </c>
      <c r="C288" t="s">
        <v>134</v>
      </c>
      <c r="D288" t="s">
        <v>166</v>
      </c>
      <c r="E288" t="s">
        <v>172</v>
      </c>
      <c r="F288" t="s">
        <v>222</v>
      </c>
    </row>
    <row r="289" spans="1:6" x14ac:dyDescent="0.25">
      <c r="A289" t="s">
        <v>18</v>
      </c>
      <c r="B289" t="s">
        <v>124</v>
      </c>
      <c r="C289" t="s">
        <v>134</v>
      </c>
      <c r="D289" t="s">
        <v>166</v>
      </c>
      <c r="E289" t="s">
        <v>174</v>
      </c>
      <c r="F289" t="s">
        <v>223</v>
      </c>
    </row>
    <row r="290" spans="1:6" x14ac:dyDescent="0.25">
      <c r="A290" t="s">
        <v>18</v>
      </c>
      <c r="B290" t="s">
        <v>279</v>
      </c>
      <c r="C290" t="s">
        <v>134</v>
      </c>
      <c r="D290" t="s">
        <v>166</v>
      </c>
      <c r="E290" t="s">
        <v>168</v>
      </c>
      <c r="F290" t="s">
        <v>220</v>
      </c>
    </row>
    <row r="291" spans="1:6" x14ac:dyDescent="0.25">
      <c r="A291" t="s">
        <v>18</v>
      </c>
      <c r="B291" t="s">
        <v>279</v>
      </c>
      <c r="C291" t="s">
        <v>134</v>
      </c>
      <c r="D291" t="s">
        <v>166</v>
      </c>
      <c r="E291" t="s">
        <v>170</v>
      </c>
      <c r="F291" t="s">
        <v>221</v>
      </c>
    </row>
    <row r="292" spans="1:6" x14ac:dyDescent="0.25">
      <c r="A292" t="s">
        <v>18</v>
      </c>
      <c r="B292" t="s">
        <v>279</v>
      </c>
      <c r="C292" t="s">
        <v>134</v>
      </c>
      <c r="D292" t="s">
        <v>166</v>
      </c>
      <c r="E292" t="s">
        <v>172</v>
      </c>
      <c r="F292" t="s">
        <v>222</v>
      </c>
    </row>
    <row r="293" spans="1:6" x14ac:dyDescent="0.25">
      <c r="A293" t="s">
        <v>18</v>
      </c>
      <c r="B293" t="s">
        <v>279</v>
      </c>
      <c r="C293" t="s">
        <v>134</v>
      </c>
      <c r="D293" t="s">
        <v>166</v>
      </c>
      <c r="E293" t="s">
        <v>174</v>
      </c>
      <c r="F293" t="s">
        <v>223</v>
      </c>
    </row>
    <row r="294" spans="1:6" x14ac:dyDescent="0.25">
      <c r="A294" t="s">
        <v>18</v>
      </c>
      <c r="B294" t="s">
        <v>125</v>
      </c>
      <c r="C294" t="s">
        <v>134</v>
      </c>
      <c r="D294" t="s">
        <v>166</v>
      </c>
      <c r="E294" t="s">
        <v>168</v>
      </c>
      <c r="F294" t="s">
        <v>261</v>
      </c>
    </row>
    <row r="295" spans="1:6" x14ac:dyDescent="0.25">
      <c r="A295" t="s">
        <v>18</v>
      </c>
      <c r="B295" t="s">
        <v>125</v>
      </c>
      <c r="C295" t="s">
        <v>134</v>
      </c>
      <c r="D295" t="s">
        <v>166</v>
      </c>
      <c r="E295" t="s">
        <v>170</v>
      </c>
      <c r="F295" t="s">
        <v>259</v>
      </c>
    </row>
    <row r="296" spans="1:6" x14ac:dyDescent="0.25">
      <c r="A296" t="s">
        <v>18</v>
      </c>
      <c r="B296" t="s">
        <v>125</v>
      </c>
      <c r="C296" t="s">
        <v>134</v>
      </c>
      <c r="D296" t="s">
        <v>166</v>
      </c>
      <c r="E296" t="s">
        <v>172</v>
      </c>
      <c r="F296" t="s">
        <v>258</v>
      </c>
    </row>
    <row r="297" spans="1:6" x14ac:dyDescent="0.25">
      <c r="A297" t="s">
        <v>18</v>
      </c>
      <c r="B297" t="s">
        <v>125</v>
      </c>
      <c r="C297" t="s">
        <v>134</v>
      </c>
      <c r="D297" t="s">
        <v>166</v>
      </c>
      <c r="E297" t="s">
        <v>174</v>
      </c>
      <c r="F297" t="s">
        <v>260</v>
      </c>
    </row>
    <row r="298" spans="1:6" x14ac:dyDescent="0.25">
      <c r="A298" t="s">
        <v>18</v>
      </c>
      <c r="B298" t="s">
        <v>128</v>
      </c>
      <c r="C298" t="s">
        <v>136</v>
      </c>
      <c r="D298" t="s">
        <v>36</v>
      </c>
      <c r="E298" t="s">
        <v>168</v>
      </c>
      <c r="F298" t="s">
        <v>169</v>
      </c>
    </row>
    <row r="299" spans="1:6" x14ac:dyDescent="0.25">
      <c r="A299" t="s">
        <v>18</v>
      </c>
      <c r="B299" t="s">
        <v>128</v>
      </c>
      <c r="C299" t="s">
        <v>136</v>
      </c>
      <c r="D299" t="s">
        <v>36</v>
      </c>
      <c r="E299" t="s">
        <v>170</v>
      </c>
      <c r="F299" t="s">
        <v>171</v>
      </c>
    </row>
    <row r="300" spans="1:6" x14ac:dyDescent="0.25">
      <c r="A300" t="s">
        <v>18</v>
      </c>
      <c r="B300" t="s">
        <v>128</v>
      </c>
      <c r="C300" t="s">
        <v>136</v>
      </c>
      <c r="D300" t="s">
        <v>36</v>
      </c>
      <c r="E300" t="s">
        <v>172</v>
      </c>
      <c r="F300" t="s">
        <v>173</v>
      </c>
    </row>
    <row r="301" spans="1:6" x14ac:dyDescent="0.25">
      <c r="A301" t="s">
        <v>18</v>
      </c>
      <c r="B301" t="s">
        <v>128</v>
      </c>
      <c r="C301" t="s">
        <v>136</v>
      </c>
      <c r="D301" t="s">
        <v>36</v>
      </c>
      <c r="E301" t="s">
        <v>174</v>
      </c>
      <c r="F301" t="s">
        <v>175</v>
      </c>
    </row>
    <row r="302" spans="1:6" x14ac:dyDescent="0.25">
      <c r="A302" t="s">
        <v>18</v>
      </c>
      <c r="B302" t="s">
        <v>322</v>
      </c>
      <c r="C302" t="s">
        <v>323</v>
      </c>
      <c r="D302" t="s">
        <v>166</v>
      </c>
      <c r="E302" t="s">
        <v>168</v>
      </c>
      <c r="F302" t="s">
        <v>336</v>
      </c>
    </row>
    <row r="303" spans="1:6" x14ac:dyDescent="0.25">
      <c r="A303" t="s">
        <v>18</v>
      </c>
      <c r="B303" t="s">
        <v>322</v>
      </c>
      <c r="C303" t="s">
        <v>323</v>
      </c>
      <c r="D303" t="s">
        <v>166</v>
      </c>
      <c r="E303" t="s">
        <v>170</v>
      </c>
      <c r="F303" t="s">
        <v>337</v>
      </c>
    </row>
    <row r="304" spans="1:6" x14ac:dyDescent="0.25">
      <c r="A304" t="s">
        <v>18</v>
      </c>
      <c r="B304" t="s">
        <v>322</v>
      </c>
      <c r="C304" t="s">
        <v>323</v>
      </c>
      <c r="D304" t="s">
        <v>166</v>
      </c>
      <c r="E304" t="s">
        <v>172</v>
      </c>
      <c r="F304" t="s">
        <v>338</v>
      </c>
    </row>
    <row r="305" spans="1:6" x14ac:dyDescent="0.25">
      <c r="A305" t="s">
        <v>18</v>
      </c>
      <c r="B305" t="s">
        <v>322</v>
      </c>
      <c r="C305" t="s">
        <v>323</v>
      </c>
      <c r="D305" t="s">
        <v>166</v>
      </c>
      <c r="E305" t="s">
        <v>174</v>
      </c>
      <c r="F305" t="s">
        <v>339</v>
      </c>
    </row>
    <row r="306" spans="1:6" x14ac:dyDescent="0.25">
      <c r="A306" t="s">
        <v>18</v>
      </c>
      <c r="B306" t="s">
        <v>129</v>
      </c>
      <c r="C306" t="s">
        <v>137</v>
      </c>
      <c r="D306" t="s">
        <v>36</v>
      </c>
      <c r="E306" t="s">
        <v>168</v>
      </c>
      <c r="F306" t="s">
        <v>169</v>
      </c>
    </row>
    <row r="307" spans="1:6" x14ac:dyDescent="0.25">
      <c r="A307" t="s">
        <v>18</v>
      </c>
      <c r="B307" t="s">
        <v>129</v>
      </c>
      <c r="C307" t="s">
        <v>137</v>
      </c>
      <c r="D307" t="s">
        <v>36</v>
      </c>
      <c r="E307" t="s">
        <v>170</v>
      </c>
      <c r="F307" t="s">
        <v>171</v>
      </c>
    </row>
    <row r="308" spans="1:6" x14ac:dyDescent="0.25">
      <c r="A308" t="s">
        <v>18</v>
      </c>
      <c r="B308" t="s">
        <v>129</v>
      </c>
      <c r="C308" t="s">
        <v>137</v>
      </c>
      <c r="D308" t="s">
        <v>36</v>
      </c>
      <c r="E308" t="s">
        <v>172</v>
      </c>
      <c r="F308" t="s">
        <v>173</v>
      </c>
    </row>
    <row r="309" spans="1:6" x14ac:dyDescent="0.25">
      <c r="A309" t="s">
        <v>18</v>
      </c>
      <c r="B309" t="s">
        <v>129</v>
      </c>
      <c r="C309" t="s">
        <v>137</v>
      </c>
      <c r="D309" t="s">
        <v>36</v>
      </c>
      <c r="E309" t="s">
        <v>174</v>
      </c>
      <c r="F309" t="s">
        <v>175</v>
      </c>
    </row>
    <row r="310" spans="1:6" x14ac:dyDescent="0.25">
      <c r="A310" t="s">
        <v>18</v>
      </c>
      <c r="B310" t="s">
        <v>130</v>
      </c>
      <c r="C310" t="s">
        <v>136</v>
      </c>
      <c r="D310" t="s">
        <v>36</v>
      </c>
      <c r="E310" t="s">
        <v>168</v>
      </c>
      <c r="F310" t="s">
        <v>169</v>
      </c>
    </row>
    <row r="311" spans="1:6" x14ac:dyDescent="0.25">
      <c r="A311" t="s">
        <v>18</v>
      </c>
      <c r="B311" t="s">
        <v>130</v>
      </c>
      <c r="C311" t="s">
        <v>136</v>
      </c>
      <c r="D311" t="s">
        <v>36</v>
      </c>
      <c r="E311" t="s">
        <v>170</v>
      </c>
      <c r="F311" t="s">
        <v>171</v>
      </c>
    </row>
    <row r="312" spans="1:6" x14ac:dyDescent="0.25">
      <c r="A312" t="s">
        <v>18</v>
      </c>
      <c r="B312" t="s">
        <v>130</v>
      </c>
      <c r="C312" t="s">
        <v>136</v>
      </c>
      <c r="D312" t="s">
        <v>36</v>
      </c>
      <c r="E312" t="s">
        <v>172</v>
      </c>
      <c r="F312" t="s">
        <v>173</v>
      </c>
    </row>
    <row r="313" spans="1:6" x14ac:dyDescent="0.25">
      <c r="A313" t="s">
        <v>18</v>
      </c>
      <c r="B313" t="s">
        <v>130</v>
      </c>
      <c r="C313" t="s">
        <v>136</v>
      </c>
      <c r="D313" t="s">
        <v>36</v>
      </c>
      <c r="E313" t="s">
        <v>174</v>
      </c>
      <c r="F313" t="s">
        <v>175</v>
      </c>
    </row>
    <row r="314" spans="1:6" x14ac:dyDescent="0.25">
      <c r="A314" t="s">
        <v>18</v>
      </c>
      <c r="B314" t="s">
        <v>280</v>
      </c>
      <c r="C314" t="s">
        <v>290</v>
      </c>
      <c r="D314" t="s">
        <v>36</v>
      </c>
      <c r="E314" t="s">
        <v>168</v>
      </c>
      <c r="F314" t="s">
        <v>169</v>
      </c>
    </row>
    <row r="315" spans="1:6" x14ac:dyDescent="0.25">
      <c r="A315" t="s">
        <v>18</v>
      </c>
      <c r="B315" t="s">
        <v>280</v>
      </c>
      <c r="C315" t="s">
        <v>290</v>
      </c>
      <c r="D315" t="s">
        <v>36</v>
      </c>
      <c r="E315" t="s">
        <v>170</v>
      </c>
      <c r="F315" t="s">
        <v>171</v>
      </c>
    </row>
    <row r="316" spans="1:6" x14ac:dyDescent="0.25">
      <c r="A316" t="s">
        <v>18</v>
      </c>
      <c r="B316" t="s">
        <v>280</v>
      </c>
      <c r="C316" t="s">
        <v>290</v>
      </c>
      <c r="D316" t="s">
        <v>36</v>
      </c>
      <c r="E316" t="s">
        <v>172</v>
      </c>
      <c r="F316" t="s">
        <v>173</v>
      </c>
    </row>
    <row r="317" spans="1:6" x14ac:dyDescent="0.25">
      <c r="A317" t="s">
        <v>18</v>
      </c>
      <c r="B317" t="s">
        <v>280</v>
      </c>
      <c r="C317" t="s">
        <v>290</v>
      </c>
      <c r="D317" t="s">
        <v>36</v>
      </c>
      <c r="E317" t="s">
        <v>174</v>
      </c>
      <c r="F317" t="s">
        <v>175</v>
      </c>
    </row>
    <row r="318" spans="1:6" x14ac:dyDescent="0.25">
      <c r="A318" t="s">
        <v>18</v>
      </c>
      <c r="B318" t="s">
        <v>131</v>
      </c>
      <c r="C318" t="s">
        <v>142</v>
      </c>
      <c r="D318" t="s">
        <v>36</v>
      </c>
      <c r="E318" t="s">
        <v>168</v>
      </c>
      <c r="F318" t="s">
        <v>242</v>
      </c>
    </row>
    <row r="319" spans="1:6" x14ac:dyDescent="0.25">
      <c r="A319" t="s">
        <v>18</v>
      </c>
      <c r="B319" t="s">
        <v>131</v>
      </c>
      <c r="C319" t="s">
        <v>142</v>
      </c>
      <c r="D319" t="s">
        <v>36</v>
      </c>
      <c r="E319" t="s">
        <v>170</v>
      </c>
      <c r="F319" t="s">
        <v>243</v>
      </c>
    </row>
    <row r="320" spans="1:6" x14ac:dyDescent="0.25">
      <c r="A320" t="s">
        <v>18</v>
      </c>
      <c r="B320" t="s">
        <v>131</v>
      </c>
      <c r="C320" t="s">
        <v>142</v>
      </c>
      <c r="D320" t="s">
        <v>36</v>
      </c>
      <c r="E320" t="s">
        <v>172</v>
      </c>
      <c r="F320" t="s">
        <v>244</v>
      </c>
    </row>
    <row r="321" spans="1:6" x14ac:dyDescent="0.25">
      <c r="A321" t="s">
        <v>18</v>
      </c>
      <c r="B321" t="s">
        <v>131</v>
      </c>
      <c r="C321" t="s">
        <v>142</v>
      </c>
      <c r="D321" t="s">
        <v>36</v>
      </c>
      <c r="E321" t="s">
        <v>174</v>
      </c>
      <c r="F321" t="s">
        <v>245</v>
      </c>
    </row>
    <row r="322" spans="1:6" x14ac:dyDescent="0.25">
      <c r="A322" t="s">
        <v>18</v>
      </c>
      <c r="B322" t="s">
        <v>131</v>
      </c>
      <c r="C322" t="s">
        <v>139</v>
      </c>
      <c r="D322" t="s">
        <v>36</v>
      </c>
      <c r="E322" t="s">
        <v>168</v>
      </c>
      <c r="F322" t="s">
        <v>230</v>
      </c>
    </row>
    <row r="323" spans="1:6" x14ac:dyDescent="0.25">
      <c r="A323" t="s">
        <v>18</v>
      </c>
      <c r="B323" t="s">
        <v>131</v>
      </c>
      <c r="C323" t="s">
        <v>139</v>
      </c>
      <c r="D323" t="s">
        <v>36</v>
      </c>
      <c r="E323" t="s">
        <v>170</v>
      </c>
      <c r="F323" t="s">
        <v>231</v>
      </c>
    </row>
    <row r="324" spans="1:6" x14ac:dyDescent="0.25">
      <c r="A324" t="s">
        <v>18</v>
      </c>
      <c r="B324" t="s">
        <v>131</v>
      </c>
      <c r="C324" t="s">
        <v>139</v>
      </c>
      <c r="D324" t="s">
        <v>36</v>
      </c>
      <c r="E324" t="s">
        <v>172</v>
      </c>
      <c r="F324" t="s">
        <v>232</v>
      </c>
    </row>
    <row r="325" spans="1:6" x14ac:dyDescent="0.25">
      <c r="A325" t="s">
        <v>18</v>
      </c>
      <c r="B325" t="s">
        <v>131</v>
      </c>
      <c r="C325" t="s">
        <v>139</v>
      </c>
      <c r="D325" t="s">
        <v>36</v>
      </c>
      <c r="E325" t="s">
        <v>174</v>
      </c>
      <c r="F325" t="s">
        <v>233</v>
      </c>
    </row>
    <row r="326" spans="1:6" x14ac:dyDescent="0.25">
      <c r="A326" t="s">
        <v>18</v>
      </c>
      <c r="B326" t="s">
        <v>131</v>
      </c>
      <c r="C326" t="s">
        <v>141</v>
      </c>
      <c r="D326" t="s">
        <v>36</v>
      </c>
      <c r="E326" t="s">
        <v>168</v>
      </c>
      <c r="F326" t="s">
        <v>234</v>
      </c>
    </row>
    <row r="327" spans="1:6" x14ac:dyDescent="0.25">
      <c r="A327" t="s">
        <v>18</v>
      </c>
      <c r="B327" t="s">
        <v>131</v>
      </c>
      <c r="C327" t="s">
        <v>141</v>
      </c>
      <c r="D327" t="s">
        <v>36</v>
      </c>
      <c r="E327" t="s">
        <v>170</v>
      </c>
      <c r="F327" t="s">
        <v>235</v>
      </c>
    </row>
    <row r="328" spans="1:6" x14ac:dyDescent="0.25">
      <c r="A328" t="s">
        <v>18</v>
      </c>
      <c r="B328" t="s">
        <v>131</v>
      </c>
      <c r="C328" t="s">
        <v>141</v>
      </c>
      <c r="D328" t="s">
        <v>36</v>
      </c>
      <c r="E328" t="s">
        <v>172</v>
      </c>
      <c r="F328" t="s">
        <v>236</v>
      </c>
    </row>
    <row r="329" spans="1:6" x14ac:dyDescent="0.25">
      <c r="A329" t="s">
        <v>18</v>
      </c>
      <c r="B329" t="s">
        <v>131</v>
      </c>
      <c r="C329" t="s">
        <v>141</v>
      </c>
      <c r="D329" t="s">
        <v>36</v>
      </c>
      <c r="E329" t="s">
        <v>174</v>
      </c>
      <c r="F329" t="s">
        <v>237</v>
      </c>
    </row>
    <row r="330" spans="1:6" x14ac:dyDescent="0.25">
      <c r="A330" t="s">
        <v>18</v>
      </c>
      <c r="B330" t="s">
        <v>131</v>
      </c>
      <c r="C330" t="s">
        <v>140</v>
      </c>
      <c r="D330" t="s">
        <v>36</v>
      </c>
      <c r="E330" t="s">
        <v>168</v>
      </c>
      <c r="F330" t="s">
        <v>238</v>
      </c>
    </row>
    <row r="331" spans="1:6" x14ac:dyDescent="0.25">
      <c r="A331" t="s">
        <v>18</v>
      </c>
      <c r="B331" t="s">
        <v>131</v>
      </c>
      <c r="C331" t="s">
        <v>140</v>
      </c>
      <c r="D331" t="s">
        <v>36</v>
      </c>
      <c r="E331" t="s">
        <v>170</v>
      </c>
      <c r="F331" t="s">
        <v>239</v>
      </c>
    </row>
    <row r="332" spans="1:6" x14ac:dyDescent="0.25">
      <c r="A332" t="s">
        <v>18</v>
      </c>
      <c r="B332" t="s">
        <v>131</v>
      </c>
      <c r="C332" t="s">
        <v>140</v>
      </c>
      <c r="D332" t="s">
        <v>36</v>
      </c>
      <c r="E332" t="s">
        <v>172</v>
      </c>
      <c r="F332" t="s">
        <v>240</v>
      </c>
    </row>
    <row r="333" spans="1:6" x14ac:dyDescent="0.25">
      <c r="A333" t="s">
        <v>18</v>
      </c>
      <c r="B333" t="s">
        <v>131</v>
      </c>
      <c r="C333" t="s">
        <v>140</v>
      </c>
      <c r="D333" t="s">
        <v>36</v>
      </c>
      <c r="E333" t="s">
        <v>174</v>
      </c>
      <c r="F333" t="s">
        <v>241</v>
      </c>
    </row>
    <row r="334" spans="1:6" x14ac:dyDescent="0.25">
      <c r="A334" t="s">
        <v>18</v>
      </c>
      <c r="B334" t="s">
        <v>131</v>
      </c>
      <c r="C334" t="s">
        <v>15</v>
      </c>
      <c r="D334" t="s">
        <v>36</v>
      </c>
      <c r="E334" t="s">
        <v>168</v>
      </c>
      <c r="F334" t="s">
        <v>234</v>
      </c>
    </row>
    <row r="335" spans="1:6" x14ac:dyDescent="0.25">
      <c r="A335" t="s">
        <v>18</v>
      </c>
      <c r="B335" t="s">
        <v>131</v>
      </c>
      <c r="C335" t="s">
        <v>15</v>
      </c>
      <c r="D335" t="s">
        <v>36</v>
      </c>
      <c r="E335" t="s">
        <v>170</v>
      </c>
      <c r="F335" t="s">
        <v>235</v>
      </c>
    </row>
    <row r="336" spans="1:6" x14ac:dyDescent="0.25">
      <c r="A336" t="s">
        <v>18</v>
      </c>
      <c r="B336" t="s">
        <v>131</v>
      </c>
      <c r="C336" t="s">
        <v>15</v>
      </c>
      <c r="D336" t="s">
        <v>36</v>
      </c>
      <c r="E336" t="s">
        <v>172</v>
      </c>
      <c r="F336" t="s">
        <v>236</v>
      </c>
    </row>
    <row r="337" spans="1:6" x14ac:dyDescent="0.25">
      <c r="A337" t="s">
        <v>18</v>
      </c>
      <c r="B337" t="s">
        <v>131</v>
      </c>
      <c r="C337" t="s">
        <v>15</v>
      </c>
      <c r="D337" t="s">
        <v>36</v>
      </c>
      <c r="E337" t="s">
        <v>174</v>
      </c>
      <c r="F337" t="s">
        <v>237</v>
      </c>
    </row>
    <row r="338" spans="1:6" x14ac:dyDescent="0.25">
      <c r="A338" t="s">
        <v>18</v>
      </c>
      <c r="B338" t="s">
        <v>131</v>
      </c>
      <c r="C338" t="s">
        <v>291</v>
      </c>
      <c r="D338" t="s">
        <v>36</v>
      </c>
      <c r="E338" t="s">
        <v>168</v>
      </c>
      <c r="F338" s="9" t="s">
        <v>305</v>
      </c>
    </row>
    <row r="339" spans="1:6" x14ac:dyDescent="0.25">
      <c r="A339" t="s">
        <v>18</v>
      </c>
      <c r="B339" t="s">
        <v>131</v>
      </c>
      <c r="C339" t="s">
        <v>291</v>
      </c>
      <c r="D339" t="s">
        <v>36</v>
      </c>
      <c r="E339" t="s">
        <v>170</v>
      </c>
      <c r="F339" s="9" t="s">
        <v>306</v>
      </c>
    </row>
    <row r="340" spans="1:6" x14ac:dyDescent="0.25">
      <c r="A340" t="s">
        <v>18</v>
      </c>
      <c r="B340" t="s">
        <v>131</v>
      </c>
      <c r="C340" t="s">
        <v>291</v>
      </c>
      <c r="D340" t="s">
        <v>36</v>
      </c>
      <c r="E340" t="s">
        <v>172</v>
      </c>
      <c r="F340" s="9" t="s">
        <v>307</v>
      </c>
    </row>
    <row r="341" spans="1:6" x14ac:dyDescent="0.25">
      <c r="A341" t="s">
        <v>18</v>
      </c>
      <c r="B341" t="s">
        <v>131</v>
      </c>
      <c r="C341" t="s">
        <v>291</v>
      </c>
      <c r="D341" t="s">
        <v>36</v>
      </c>
      <c r="E341" t="s">
        <v>174</v>
      </c>
      <c r="F341" s="9" t="s">
        <v>308</v>
      </c>
    </row>
    <row r="342" spans="1:6" x14ac:dyDescent="0.25">
      <c r="A342" t="s">
        <v>18</v>
      </c>
      <c r="B342" t="s">
        <v>132</v>
      </c>
      <c r="C342" t="s">
        <v>138</v>
      </c>
      <c r="D342" t="s">
        <v>36</v>
      </c>
      <c r="E342" t="s">
        <v>168</v>
      </c>
      <c r="F342" t="s">
        <v>169</v>
      </c>
    </row>
    <row r="343" spans="1:6" x14ac:dyDescent="0.25">
      <c r="A343" t="s">
        <v>18</v>
      </c>
      <c r="B343" t="s">
        <v>132</v>
      </c>
      <c r="C343" t="s">
        <v>138</v>
      </c>
      <c r="D343" t="s">
        <v>36</v>
      </c>
      <c r="E343" t="s">
        <v>170</v>
      </c>
      <c r="F343" t="s">
        <v>171</v>
      </c>
    </row>
    <row r="344" spans="1:6" x14ac:dyDescent="0.25">
      <c r="A344" t="s">
        <v>18</v>
      </c>
      <c r="B344" t="s">
        <v>132</v>
      </c>
      <c r="C344" t="s">
        <v>138</v>
      </c>
      <c r="D344" t="s">
        <v>36</v>
      </c>
      <c r="E344" t="s">
        <v>172</v>
      </c>
      <c r="F344" t="s">
        <v>173</v>
      </c>
    </row>
    <row r="345" spans="1:6" x14ac:dyDescent="0.25">
      <c r="A345" t="s">
        <v>18</v>
      </c>
      <c r="B345" t="s">
        <v>132</v>
      </c>
      <c r="C345" t="s">
        <v>138</v>
      </c>
      <c r="D345" t="s">
        <v>36</v>
      </c>
      <c r="E345" t="s">
        <v>174</v>
      </c>
      <c r="F345" t="s">
        <v>175</v>
      </c>
    </row>
    <row r="346" spans="1:6" x14ac:dyDescent="0.25">
      <c r="A346" t="s">
        <v>18</v>
      </c>
      <c r="B346" t="s">
        <v>292</v>
      </c>
      <c r="C346" t="s">
        <v>288</v>
      </c>
      <c r="D346" t="s">
        <v>166</v>
      </c>
      <c r="E346" t="s">
        <v>168</v>
      </c>
      <c r="F346" s="9" t="s">
        <v>300</v>
      </c>
    </row>
    <row r="347" spans="1:6" x14ac:dyDescent="0.25">
      <c r="A347" t="s">
        <v>18</v>
      </c>
      <c r="B347" t="s">
        <v>292</v>
      </c>
      <c r="C347" t="s">
        <v>288</v>
      </c>
      <c r="D347" t="s">
        <v>166</v>
      </c>
      <c r="E347" t="s">
        <v>170</v>
      </c>
      <c r="F347" s="9" t="s">
        <v>298</v>
      </c>
    </row>
    <row r="348" spans="1:6" x14ac:dyDescent="0.25">
      <c r="A348" t="s">
        <v>18</v>
      </c>
      <c r="B348" t="s">
        <v>292</v>
      </c>
      <c r="C348" t="s">
        <v>288</v>
      </c>
      <c r="D348" t="s">
        <v>166</v>
      </c>
      <c r="E348" t="s">
        <v>172</v>
      </c>
      <c r="F348" s="9" t="s">
        <v>297</v>
      </c>
    </row>
    <row r="349" spans="1:6" x14ac:dyDescent="0.25">
      <c r="A349" t="s">
        <v>18</v>
      </c>
      <c r="B349" t="s">
        <v>292</v>
      </c>
      <c r="C349" t="s">
        <v>288</v>
      </c>
      <c r="D349" t="s">
        <v>166</v>
      </c>
      <c r="E349" t="s">
        <v>174</v>
      </c>
      <c r="F349" s="9" t="s">
        <v>299</v>
      </c>
    </row>
    <row r="350" spans="1:6" x14ac:dyDescent="0.25">
      <c r="A350" t="s">
        <v>18</v>
      </c>
      <c r="B350" t="s">
        <v>281</v>
      </c>
      <c r="C350" t="s">
        <v>296</v>
      </c>
      <c r="D350" t="s">
        <v>286</v>
      </c>
      <c r="E350" t="s">
        <v>168</v>
      </c>
      <c r="F350" s="9" t="s">
        <v>312</v>
      </c>
    </row>
    <row r="351" spans="1:6" x14ac:dyDescent="0.25">
      <c r="A351" t="s">
        <v>18</v>
      </c>
      <c r="B351" t="s">
        <v>281</v>
      </c>
      <c r="C351" t="s">
        <v>296</v>
      </c>
      <c r="D351" t="s">
        <v>286</v>
      </c>
      <c r="E351" t="s">
        <v>170</v>
      </c>
      <c r="F351" s="9" t="s">
        <v>311</v>
      </c>
    </row>
    <row r="352" spans="1:6" x14ac:dyDescent="0.25">
      <c r="A352" t="s">
        <v>18</v>
      </c>
      <c r="B352" t="s">
        <v>281</v>
      </c>
      <c r="C352" t="s">
        <v>296</v>
      </c>
      <c r="D352" t="s">
        <v>286</v>
      </c>
      <c r="E352" t="s">
        <v>172</v>
      </c>
      <c r="F352" s="9" t="s">
        <v>310</v>
      </c>
    </row>
    <row r="353" spans="1:6" x14ac:dyDescent="0.25">
      <c r="A353" t="s">
        <v>18</v>
      </c>
      <c r="B353" t="s">
        <v>281</v>
      </c>
      <c r="C353" t="s">
        <v>296</v>
      </c>
      <c r="D353" t="s">
        <v>286</v>
      </c>
      <c r="E353" t="s">
        <v>174</v>
      </c>
      <c r="F353" s="9" t="s">
        <v>309</v>
      </c>
    </row>
    <row r="354" spans="1:6" x14ac:dyDescent="0.25">
      <c r="A354" t="s">
        <v>19</v>
      </c>
      <c r="B354" t="s">
        <v>282</v>
      </c>
      <c r="C354" t="s">
        <v>293</v>
      </c>
      <c r="D354" t="s">
        <v>36</v>
      </c>
      <c r="E354" t="s">
        <v>168</v>
      </c>
      <c r="F354" t="s">
        <v>199</v>
      </c>
    </row>
    <row r="355" spans="1:6" x14ac:dyDescent="0.25">
      <c r="A355" t="s">
        <v>19</v>
      </c>
      <c r="B355" t="s">
        <v>282</v>
      </c>
      <c r="C355" t="s">
        <v>293</v>
      </c>
      <c r="D355" t="s">
        <v>36</v>
      </c>
      <c r="E355" t="s">
        <v>170</v>
      </c>
      <c r="F355" t="s">
        <v>200</v>
      </c>
    </row>
    <row r="356" spans="1:6" x14ac:dyDescent="0.25">
      <c r="A356" t="s">
        <v>19</v>
      </c>
      <c r="B356" t="s">
        <v>282</v>
      </c>
      <c r="C356" t="s">
        <v>293</v>
      </c>
      <c r="D356" t="s">
        <v>36</v>
      </c>
      <c r="E356" t="s">
        <v>172</v>
      </c>
      <c r="F356" t="s">
        <v>201</v>
      </c>
    </row>
    <row r="357" spans="1:6" x14ac:dyDescent="0.25">
      <c r="A357" t="s">
        <v>19</v>
      </c>
      <c r="B357" t="s">
        <v>282</v>
      </c>
      <c r="C357" t="s">
        <v>293</v>
      </c>
      <c r="D357" t="s">
        <v>36</v>
      </c>
      <c r="E357" t="s">
        <v>174</v>
      </c>
      <c r="F357" t="s">
        <v>202</v>
      </c>
    </row>
    <row r="358" spans="1:6" x14ac:dyDescent="0.25">
      <c r="A358" t="s">
        <v>19</v>
      </c>
      <c r="B358" t="s">
        <v>144</v>
      </c>
      <c r="C358" t="s">
        <v>145</v>
      </c>
      <c r="D358" t="s">
        <v>36</v>
      </c>
      <c r="E358" t="s">
        <v>168</v>
      </c>
      <c r="F358" t="s">
        <v>199</v>
      </c>
    </row>
    <row r="359" spans="1:6" x14ac:dyDescent="0.25">
      <c r="A359" t="s">
        <v>19</v>
      </c>
      <c r="B359" t="s">
        <v>144</v>
      </c>
      <c r="C359" t="s">
        <v>145</v>
      </c>
      <c r="D359" t="s">
        <v>36</v>
      </c>
      <c r="E359" t="s">
        <v>170</v>
      </c>
      <c r="F359" t="s">
        <v>200</v>
      </c>
    </row>
    <row r="360" spans="1:6" x14ac:dyDescent="0.25">
      <c r="A360" t="s">
        <v>19</v>
      </c>
      <c r="B360" t="s">
        <v>144</v>
      </c>
      <c r="C360" t="s">
        <v>145</v>
      </c>
      <c r="D360" t="s">
        <v>36</v>
      </c>
      <c r="E360" t="s">
        <v>172</v>
      </c>
      <c r="F360" t="s">
        <v>201</v>
      </c>
    </row>
    <row r="361" spans="1:6" x14ac:dyDescent="0.25">
      <c r="A361" t="s">
        <v>19</v>
      </c>
      <c r="B361" t="s">
        <v>144</v>
      </c>
      <c r="C361" t="s">
        <v>145</v>
      </c>
      <c r="D361" t="s">
        <v>36</v>
      </c>
      <c r="E361" t="s">
        <v>174</v>
      </c>
      <c r="F361" t="s">
        <v>202</v>
      </c>
    </row>
    <row r="362" spans="1:6" x14ac:dyDescent="0.25">
      <c r="A362" t="s">
        <v>19</v>
      </c>
      <c r="B362" t="s">
        <v>146</v>
      </c>
      <c r="C362" t="s">
        <v>156</v>
      </c>
      <c r="D362" t="s">
        <v>36</v>
      </c>
      <c r="E362" t="s">
        <v>168</v>
      </c>
      <c r="F362" t="s">
        <v>199</v>
      </c>
    </row>
    <row r="363" spans="1:6" x14ac:dyDescent="0.25">
      <c r="A363" t="s">
        <v>19</v>
      </c>
      <c r="B363" t="s">
        <v>146</v>
      </c>
      <c r="C363" t="s">
        <v>156</v>
      </c>
      <c r="D363" t="s">
        <v>36</v>
      </c>
      <c r="E363" t="s">
        <v>170</v>
      </c>
      <c r="F363" t="s">
        <v>200</v>
      </c>
    </row>
    <row r="364" spans="1:6" x14ac:dyDescent="0.25">
      <c r="A364" t="s">
        <v>19</v>
      </c>
      <c r="B364" t="s">
        <v>146</v>
      </c>
      <c r="C364" t="s">
        <v>156</v>
      </c>
      <c r="D364" t="s">
        <v>36</v>
      </c>
      <c r="E364" t="s">
        <v>172</v>
      </c>
      <c r="F364" t="s">
        <v>201</v>
      </c>
    </row>
    <row r="365" spans="1:6" x14ac:dyDescent="0.25">
      <c r="A365" t="s">
        <v>19</v>
      </c>
      <c r="B365" t="s">
        <v>146</v>
      </c>
      <c r="C365" t="s">
        <v>156</v>
      </c>
      <c r="D365" t="s">
        <v>36</v>
      </c>
      <c r="E365" t="s">
        <v>174</v>
      </c>
      <c r="F365" t="s">
        <v>202</v>
      </c>
    </row>
    <row r="366" spans="1:6" x14ac:dyDescent="0.25">
      <c r="A366" t="s">
        <v>19</v>
      </c>
      <c r="B366" t="s">
        <v>146</v>
      </c>
      <c r="C366" t="s">
        <v>157</v>
      </c>
      <c r="D366" t="s">
        <v>36</v>
      </c>
      <c r="E366" t="s">
        <v>168</v>
      </c>
      <c r="F366" t="s">
        <v>169</v>
      </c>
    </row>
    <row r="367" spans="1:6" x14ac:dyDescent="0.25">
      <c r="A367" t="s">
        <v>19</v>
      </c>
      <c r="B367" t="s">
        <v>146</v>
      </c>
      <c r="C367" t="s">
        <v>157</v>
      </c>
      <c r="D367" t="s">
        <v>36</v>
      </c>
      <c r="E367" t="s">
        <v>170</v>
      </c>
      <c r="F367" t="s">
        <v>171</v>
      </c>
    </row>
    <row r="368" spans="1:6" x14ac:dyDescent="0.25">
      <c r="A368" t="s">
        <v>19</v>
      </c>
      <c r="B368" t="s">
        <v>146</v>
      </c>
      <c r="C368" t="s">
        <v>157</v>
      </c>
      <c r="D368" t="s">
        <v>36</v>
      </c>
      <c r="E368" t="s">
        <v>172</v>
      </c>
      <c r="F368" t="s">
        <v>173</v>
      </c>
    </row>
    <row r="369" spans="1:6" x14ac:dyDescent="0.25">
      <c r="A369" t="s">
        <v>19</v>
      </c>
      <c r="B369" t="s">
        <v>146</v>
      </c>
      <c r="C369" t="s">
        <v>157</v>
      </c>
      <c r="D369" t="s">
        <v>36</v>
      </c>
      <c r="E369" t="s">
        <v>174</v>
      </c>
      <c r="F369" t="s">
        <v>175</v>
      </c>
    </row>
    <row r="370" spans="1:6" x14ac:dyDescent="0.25">
      <c r="A370" t="s">
        <v>19</v>
      </c>
      <c r="B370" t="s">
        <v>203</v>
      </c>
      <c r="C370" t="s">
        <v>204</v>
      </c>
      <c r="D370" t="s">
        <v>36</v>
      </c>
      <c r="E370" t="s">
        <v>168</v>
      </c>
      <c r="F370" t="s">
        <v>199</v>
      </c>
    </row>
    <row r="371" spans="1:6" x14ac:dyDescent="0.25">
      <c r="A371" t="s">
        <v>19</v>
      </c>
      <c r="B371" t="s">
        <v>203</v>
      </c>
      <c r="C371" t="s">
        <v>204</v>
      </c>
      <c r="D371" t="s">
        <v>36</v>
      </c>
      <c r="E371" t="s">
        <v>170</v>
      </c>
      <c r="F371" t="s">
        <v>200</v>
      </c>
    </row>
    <row r="372" spans="1:6" x14ac:dyDescent="0.25">
      <c r="A372" t="s">
        <v>19</v>
      </c>
      <c r="B372" t="s">
        <v>203</v>
      </c>
      <c r="C372" t="s">
        <v>204</v>
      </c>
      <c r="D372" t="s">
        <v>36</v>
      </c>
      <c r="E372" t="s">
        <v>172</v>
      </c>
      <c r="F372" t="s">
        <v>201</v>
      </c>
    </row>
    <row r="373" spans="1:6" x14ac:dyDescent="0.25">
      <c r="A373" t="s">
        <v>19</v>
      </c>
      <c r="B373" t="s">
        <v>203</v>
      </c>
      <c r="C373" t="s">
        <v>204</v>
      </c>
      <c r="D373" t="s">
        <v>36</v>
      </c>
      <c r="E373" t="s">
        <v>174</v>
      </c>
      <c r="F373" t="s">
        <v>202</v>
      </c>
    </row>
    <row r="374" spans="1:6" x14ac:dyDescent="0.25">
      <c r="A374" t="s">
        <v>19</v>
      </c>
      <c r="B374" t="s">
        <v>147</v>
      </c>
      <c r="C374" t="s">
        <v>157</v>
      </c>
      <c r="D374" t="s">
        <v>36</v>
      </c>
      <c r="E374" t="s">
        <v>168</v>
      </c>
      <c r="F374" t="s">
        <v>169</v>
      </c>
    </row>
    <row r="375" spans="1:6" x14ac:dyDescent="0.25">
      <c r="A375" t="s">
        <v>19</v>
      </c>
      <c r="B375" t="s">
        <v>147</v>
      </c>
      <c r="C375" t="s">
        <v>157</v>
      </c>
      <c r="D375" t="s">
        <v>36</v>
      </c>
      <c r="E375" t="s">
        <v>170</v>
      </c>
      <c r="F375" t="s">
        <v>263</v>
      </c>
    </row>
    <row r="376" spans="1:6" x14ac:dyDescent="0.25">
      <c r="A376" t="s">
        <v>19</v>
      </c>
      <c r="B376" t="s">
        <v>147</v>
      </c>
      <c r="C376" t="s">
        <v>157</v>
      </c>
      <c r="D376" t="s">
        <v>36</v>
      </c>
      <c r="E376" t="s">
        <v>172</v>
      </c>
      <c r="F376" t="s">
        <v>262</v>
      </c>
    </row>
    <row r="377" spans="1:6" x14ac:dyDescent="0.25">
      <c r="A377" t="s">
        <v>19</v>
      </c>
      <c r="B377" t="s">
        <v>147</v>
      </c>
      <c r="C377" t="s">
        <v>157</v>
      </c>
      <c r="D377" t="s">
        <v>36</v>
      </c>
      <c r="E377" t="s">
        <v>174</v>
      </c>
      <c r="F377" t="s">
        <v>264</v>
      </c>
    </row>
    <row r="378" spans="1:6" x14ac:dyDescent="0.25">
      <c r="A378" t="s">
        <v>19</v>
      </c>
      <c r="B378" t="s">
        <v>90</v>
      </c>
      <c r="C378" t="s">
        <v>89</v>
      </c>
      <c r="D378" t="s">
        <v>36</v>
      </c>
      <c r="E378" t="s">
        <v>168</v>
      </c>
      <c r="F378" t="s">
        <v>169</v>
      </c>
    </row>
    <row r="379" spans="1:6" x14ac:dyDescent="0.25">
      <c r="A379" t="s">
        <v>19</v>
      </c>
      <c r="B379" t="s">
        <v>90</v>
      </c>
      <c r="C379" t="s">
        <v>89</v>
      </c>
      <c r="D379" t="s">
        <v>36</v>
      </c>
      <c r="E379" t="s">
        <v>170</v>
      </c>
      <c r="F379" t="s">
        <v>171</v>
      </c>
    </row>
    <row r="380" spans="1:6" x14ac:dyDescent="0.25">
      <c r="A380" t="s">
        <v>19</v>
      </c>
      <c r="B380" t="s">
        <v>90</v>
      </c>
      <c r="C380" t="s">
        <v>89</v>
      </c>
      <c r="D380" t="s">
        <v>36</v>
      </c>
      <c r="E380" t="s">
        <v>172</v>
      </c>
      <c r="F380" t="s">
        <v>173</v>
      </c>
    </row>
    <row r="381" spans="1:6" x14ac:dyDescent="0.25">
      <c r="A381" t="s">
        <v>19</v>
      </c>
      <c r="B381" t="s">
        <v>90</v>
      </c>
      <c r="C381" t="s">
        <v>89</v>
      </c>
      <c r="D381" t="s">
        <v>36</v>
      </c>
      <c r="E381" t="s">
        <v>174</v>
      </c>
      <c r="F381" t="s">
        <v>175</v>
      </c>
    </row>
    <row r="382" spans="1:6" x14ac:dyDescent="0.25">
      <c r="A382" t="s">
        <v>19</v>
      </c>
      <c r="B382" t="s">
        <v>148</v>
      </c>
      <c r="C382" t="s">
        <v>158</v>
      </c>
      <c r="D382" t="s">
        <v>166</v>
      </c>
      <c r="E382" t="s">
        <v>168</v>
      </c>
      <c r="F382" t="s">
        <v>205</v>
      </c>
    </row>
    <row r="383" spans="1:6" x14ac:dyDescent="0.25">
      <c r="A383" t="s">
        <v>19</v>
      </c>
      <c r="B383" t="s">
        <v>148</v>
      </c>
      <c r="C383" t="s">
        <v>158</v>
      </c>
      <c r="D383" t="s">
        <v>166</v>
      </c>
      <c r="E383" t="s">
        <v>170</v>
      </c>
      <c r="F383" t="s">
        <v>206</v>
      </c>
    </row>
    <row r="384" spans="1:6" x14ac:dyDescent="0.25">
      <c r="A384" t="s">
        <v>19</v>
      </c>
      <c r="B384" t="s">
        <v>148</v>
      </c>
      <c r="C384" t="s">
        <v>158</v>
      </c>
      <c r="D384" t="s">
        <v>166</v>
      </c>
      <c r="E384" t="s">
        <v>172</v>
      </c>
      <c r="F384" t="s">
        <v>207</v>
      </c>
    </row>
    <row r="385" spans="1:6" x14ac:dyDescent="0.25">
      <c r="A385" t="s">
        <v>19</v>
      </c>
      <c r="B385" t="s">
        <v>148</v>
      </c>
      <c r="C385" t="s">
        <v>158</v>
      </c>
      <c r="D385" t="s">
        <v>166</v>
      </c>
      <c r="E385" t="s">
        <v>174</v>
      </c>
      <c r="F385" t="s">
        <v>208</v>
      </c>
    </row>
    <row r="386" spans="1:6" x14ac:dyDescent="0.25">
      <c r="A386" t="s">
        <v>19</v>
      </c>
      <c r="B386" t="s">
        <v>148</v>
      </c>
      <c r="C386" t="s">
        <v>164</v>
      </c>
      <c r="D386" t="s">
        <v>36</v>
      </c>
      <c r="E386" t="s">
        <v>168</v>
      </c>
      <c r="F386" t="s">
        <v>169</v>
      </c>
    </row>
    <row r="387" spans="1:6" x14ac:dyDescent="0.25">
      <c r="A387" t="s">
        <v>19</v>
      </c>
      <c r="B387" t="s">
        <v>148</v>
      </c>
      <c r="C387" t="s">
        <v>164</v>
      </c>
      <c r="D387" t="s">
        <v>36</v>
      </c>
      <c r="E387" t="s">
        <v>170</v>
      </c>
      <c r="F387" t="s">
        <v>171</v>
      </c>
    </row>
    <row r="388" spans="1:6" x14ac:dyDescent="0.25">
      <c r="A388" t="s">
        <v>19</v>
      </c>
      <c r="B388" t="s">
        <v>148</v>
      </c>
      <c r="C388" t="s">
        <v>164</v>
      </c>
      <c r="D388" t="s">
        <v>36</v>
      </c>
      <c r="E388" t="s">
        <v>172</v>
      </c>
      <c r="F388" t="s">
        <v>173</v>
      </c>
    </row>
    <row r="389" spans="1:6" x14ac:dyDescent="0.25">
      <c r="A389" t="s">
        <v>19</v>
      </c>
      <c r="B389" t="s">
        <v>148</v>
      </c>
      <c r="C389" t="s">
        <v>164</v>
      </c>
      <c r="D389" t="s">
        <v>36</v>
      </c>
      <c r="E389" t="s">
        <v>174</v>
      </c>
      <c r="F389" t="s">
        <v>175</v>
      </c>
    </row>
    <row r="390" spans="1:6" x14ac:dyDescent="0.25">
      <c r="A390" t="s">
        <v>19</v>
      </c>
      <c r="B390" t="s">
        <v>149</v>
      </c>
      <c r="C390" t="s">
        <v>159</v>
      </c>
      <c r="D390" t="s">
        <v>36</v>
      </c>
      <c r="E390" t="s">
        <v>168</v>
      </c>
      <c r="F390" t="s">
        <v>246</v>
      </c>
    </row>
    <row r="391" spans="1:6" x14ac:dyDescent="0.25">
      <c r="A391" t="s">
        <v>19</v>
      </c>
      <c r="B391" t="s">
        <v>149</v>
      </c>
      <c r="C391" t="s">
        <v>159</v>
      </c>
      <c r="D391" t="s">
        <v>36</v>
      </c>
      <c r="E391" t="s">
        <v>170</v>
      </c>
      <c r="F391" t="s">
        <v>247</v>
      </c>
    </row>
    <row r="392" spans="1:6" x14ac:dyDescent="0.25">
      <c r="A392" t="s">
        <v>19</v>
      </c>
      <c r="B392" t="s">
        <v>149</v>
      </c>
      <c r="C392" t="s">
        <v>159</v>
      </c>
      <c r="D392" t="s">
        <v>36</v>
      </c>
      <c r="E392" t="s">
        <v>172</v>
      </c>
      <c r="F392" t="s">
        <v>248</v>
      </c>
    </row>
    <row r="393" spans="1:6" x14ac:dyDescent="0.25">
      <c r="A393" t="s">
        <v>19</v>
      </c>
      <c r="B393" t="s">
        <v>149</v>
      </c>
      <c r="C393" t="s">
        <v>159</v>
      </c>
      <c r="D393" t="s">
        <v>36</v>
      </c>
      <c r="E393" t="s">
        <v>174</v>
      </c>
      <c r="F393" t="s">
        <v>249</v>
      </c>
    </row>
    <row r="394" spans="1:6" x14ac:dyDescent="0.25">
      <c r="A394" t="s">
        <v>19</v>
      </c>
      <c r="B394" t="s">
        <v>87</v>
      </c>
      <c r="C394" t="s">
        <v>88</v>
      </c>
      <c r="D394" t="s">
        <v>36</v>
      </c>
      <c r="E394" t="s">
        <v>168</v>
      </c>
      <c r="F394" t="s">
        <v>169</v>
      </c>
    </row>
    <row r="395" spans="1:6" x14ac:dyDescent="0.25">
      <c r="A395" t="s">
        <v>19</v>
      </c>
      <c r="B395" t="s">
        <v>87</v>
      </c>
      <c r="C395" t="s">
        <v>88</v>
      </c>
      <c r="D395" t="s">
        <v>36</v>
      </c>
      <c r="E395" t="s">
        <v>170</v>
      </c>
      <c r="F395" t="s">
        <v>171</v>
      </c>
    </row>
    <row r="396" spans="1:6" x14ac:dyDescent="0.25">
      <c r="A396" t="s">
        <v>19</v>
      </c>
      <c r="B396" t="s">
        <v>87</v>
      </c>
      <c r="C396" t="s">
        <v>88</v>
      </c>
      <c r="D396" t="s">
        <v>36</v>
      </c>
      <c r="E396" t="s">
        <v>172</v>
      </c>
      <c r="F396" t="s">
        <v>173</v>
      </c>
    </row>
    <row r="397" spans="1:6" x14ac:dyDescent="0.25">
      <c r="A397" t="s">
        <v>19</v>
      </c>
      <c r="B397" t="s">
        <v>87</v>
      </c>
      <c r="C397" t="s">
        <v>88</v>
      </c>
      <c r="D397" t="s">
        <v>36</v>
      </c>
      <c r="E397" t="s">
        <v>174</v>
      </c>
      <c r="F397" t="s">
        <v>175</v>
      </c>
    </row>
    <row r="398" spans="1:6" x14ac:dyDescent="0.25">
      <c r="A398" t="s">
        <v>19</v>
      </c>
      <c r="B398" t="s">
        <v>150</v>
      </c>
      <c r="C398" t="s">
        <v>158</v>
      </c>
      <c r="D398" t="s">
        <v>166</v>
      </c>
      <c r="E398" t="s">
        <v>168</v>
      </c>
      <c r="F398" t="s">
        <v>205</v>
      </c>
    </row>
    <row r="399" spans="1:6" x14ac:dyDescent="0.25">
      <c r="A399" t="s">
        <v>19</v>
      </c>
      <c r="B399" t="s">
        <v>150</v>
      </c>
      <c r="C399" t="s">
        <v>158</v>
      </c>
      <c r="D399" t="s">
        <v>166</v>
      </c>
      <c r="E399" t="s">
        <v>170</v>
      </c>
      <c r="F399" t="s">
        <v>206</v>
      </c>
    </row>
    <row r="400" spans="1:6" x14ac:dyDescent="0.25">
      <c r="A400" t="s">
        <v>19</v>
      </c>
      <c r="B400" t="s">
        <v>150</v>
      </c>
      <c r="C400" t="s">
        <v>158</v>
      </c>
      <c r="D400" t="s">
        <v>166</v>
      </c>
      <c r="E400" t="s">
        <v>172</v>
      </c>
      <c r="F400" t="s">
        <v>207</v>
      </c>
    </row>
    <row r="401" spans="1:6" x14ac:dyDescent="0.25">
      <c r="A401" t="s">
        <v>19</v>
      </c>
      <c r="B401" t="s">
        <v>150</v>
      </c>
      <c r="C401" t="s">
        <v>158</v>
      </c>
      <c r="D401" t="s">
        <v>166</v>
      </c>
      <c r="E401" t="s">
        <v>174</v>
      </c>
      <c r="F401" t="s">
        <v>208</v>
      </c>
    </row>
    <row r="402" spans="1:6" x14ac:dyDescent="0.25">
      <c r="A402" t="s">
        <v>19</v>
      </c>
      <c r="B402" t="s">
        <v>283</v>
      </c>
      <c r="C402" t="s">
        <v>294</v>
      </c>
      <c r="D402" s="14" t="s">
        <v>36</v>
      </c>
      <c r="E402" t="s">
        <v>168</v>
      </c>
      <c r="F402" t="s">
        <v>169</v>
      </c>
    </row>
    <row r="403" spans="1:6" x14ac:dyDescent="0.25">
      <c r="A403" t="s">
        <v>19</v>
      </c>
      <c r="B403" t="s">
        <v>283</v>
      </c>
      <c r="C403" t="s">
        <v>294</v>
      </c>
      <c r="D403" s="14" t="s">
        <v>36</v>
      </c>
      <c r="E403" t="s">
        <v>170</v>
      </c>
      <c r="F403" t="s">
        <v>171</v>
      </c>
    </row>
    <row r="404" spans="1:6" x14ac:dyDescent="0.25">
      <c r="A404" t="s">
        <v>19</v>
      </c>
      <c r="B404" t="s">
        <v>283</v>
      </c>
      <c r="C404" t="s">
        <v>294</v>
      </c>
      <c r="D404" s="14" t="s">
        <v>36</v>
      </c>
      <c r="E404" t="s">
        <v>172</v>
      </c>
      <c r="F404" t="s">
        <v>173</v>
      </c>
    </row>
    <row r="405" spans="1:6" x14ac:dyDescent="0.25">
      <c r="A405" t="s">
        <v>19</v>
      </c>
      <c r="B405" t="s">
        <v>283</v>
      </c>
      <c r="C405" t="s">
        <v>294</v>
      </c>
      <c r="D405" s="14" t="s">
        <v>36</v>
      </c>
      <c r="E405" t="s">
        <v>174</v>
      </c>
      <c r="F405" t="s">
        <v>175</v>
      </c>
    </row>
    <row r="406" spans="1:6" x14ac:dyDescent="0.25">
      <c r="A406" t="s">
        <v>19</v>
      </c>
      <c r="B406" t="s">
        <v>151</v>
      </c>
      <c r="C406" t="s">
        <v>161</v>
      </c>
      <c r="D406" t="s">
        <v>36</v>
      </c>
      <c r="E406" t="s">
        <v>168</v>
      </c>
      <c r="F406" t="s">
        <v>199</v>
      </c>
    </row>
    <row r="407" spans="1:6" x14ac:dyDescent="0.25">
      <c r="A407" t="s">
        <v>19</v>
      </c>
      <c r="B407" t="s">
        <v>151</v>
      </c>
      <c r="C407" t="s">
        <v>161</v>
      </c>
      <c r="D407" t="s">
        <v>36</v>
      </c>
      <c r="E407" t="s">
        <v>170</v>
      </c>
      <c r="F407" t="s">
        <v>200</v>
      </c>
    </row>
    <row r="408" spans="1:6" x14ac:dyDescent="0.25">
      <c r="A408" t="s">
        <v>19</v>
      </c>
      <c r="B408" t="s">
        <v>151</v>
      </c>
      <c r="C408" t="s">
        <v>161</v>
      </c>
      <c r="D408" t="s">
        <v>36</v>
      </c>
      <c r="E408" t="s">
        <v>172</v>
      </c>
      <c r="F408" t="s">
        <v>201</v>
      </c>
    </row>
    <row r="409" spans="1:6" x14ac:dyDescent="0.25">
      <c r="A409" t="s">
        <v>19</v>
      </c>
      <c r="B409" t="s">
        <v>151</v>
      </c>
      <c r="C409" t="s">
        <v>161</v>
      </c>
      <c r="D409" t="s">
        <v>36</v>
      </c>
      <c r="E409" t="s">
        <v>174</v>
      </c>
      <c r="F409" t="s">
        <v>202</v>
      </c>
    </row>
    <row r="410" spans="1:6" x14ac:dyDescent="0.25">
      <c r="A410" t="s">
        <v>19</v>
      </c>
      <c r="B410" t="s">
        <v>152</v>
      </c>
      <c r="C410" t="s">
        <v>162</v>
      </c>
      <c r="D410" t="s">
        <v>36</v>
      </c>
      <c r="E410" t="s">
        <v>168</v>
      </c>
      <c r="F410" t="s">
        <v>169</v>
      </c>
    </row>
    <row r="411" spans="1:6" x14ac:dyDescent="0.25">
      <c r="A411" t="s">
        <v>19</v>
      </c>
      <c r="B411" t="s">
        <v>152</v>
      </c>
      <c r="C411" t="s">
        <v>162</v>
      </c>
      <c r="D411" t="s">
        <v>36</v>
      </c>
      <c r="E411" t="s">
        <v>170</v>
      </c>
      <c r="F411" t="s">
        <v>171</v>
      </c>
    </row>
    <row r="412" spans="1:6" x14ac:dyDescent="0.25">
      <c r="A412" t="s">
        <v>19</v>
      </c>
      <c r="B412" t="s">
        <v>152</v>
      </c>
      <c r="C412" t="s">
        <v>162</v>
      </c>
      <c r="D412" t="s">
        <v>36</v>
      </c>
      <c r="E412" t="s">
        <v>172</v>
      </c>
      <c r="F412" t="s">
        <v>173</v>
      </c>
    </row>
    <row r="413" spans="1:6" x14ac:dyDescent="0.25">
      <c r="A413" t="s">
        <v>19</v>
      </c>
      <c r="B413" t="s">
        <v>152</v>
      </c>
      <c r="C413" t="s">
        <v>162</v>
      </c>
      <c r="D413" t="s">
        <v>36</v>
      </c>
      <c r="E413" t="s">
        <v>174</v>
      </c>
      <c r="F413" t="s">
        <v>175</v>
      </c>
    </row>
    <row r="414" spans="1:6" x14ac:dyDescent="0.25">
      <c r="A414" t="s">
        <v>19</v>
      </c>
      <c r="B414" t="s">
        <v>153</v>
      </c>
      <c r="C414" t="s">
        <v>163</v>
      </c>
      <c r="D414" t="s">
        <v>36</v>
      </c>
      <c r="E414" t="s">
        <v>168</v>
      </c>
      <c r="F414" t="s">
        <v>169</v>
      </c>
    </row>
    <row r="415" spans="1:6" x14ac:dyDescent="0.25">
      <c r="A415" t="s">
        <v>19</v>
      </c>
      <c r="B415" t="s">
        <v>153</v>
      </c>
      <c r="C415" t="s">
        <v>163</v>
      </c>
      <c r="D415" t="s">
        <v>36</v>
      </c>
      <c r="E415" t="s">
        <v>170</v>
      </c>
      <c r="F415" t="s">
        <v>171</v>
      </c>
    </row>
    <row r="416" spans="1:6" x14ac:dyDescent="0.25">
      <c r="A416" t="s">
        <v>19</v>
      </c>
      <c r="B416" t="s">
        <v>153</v>
      </c>
      <c r="C416" t="s">
        <v>163</v>
      </c>
      <c r="D416" t="s">
        <v>36</v>
      </c>
      <c r="E416" t="s">
        <v>172</v>
      </c>
      <c r="F416" t="s">
        <v>173</v>
      </c>
    </row>
    <row r="417" spans="1:6" x14ac:dyDescent="0.25">
      <c r="A417" t="s">
        <v>19</v>
      </c>
      <c r="B417" t="s">
        <v>153</v>
      </c>
      <c r="C417" t="s">
        <v>163</v>
      </c>
      <c r="D417" t="s">
        <v>36</v>
      </c>
      <c r="E417" t="s">
        <v>174</v>
      </c>
      <c r="F417" t="s">
        <v>175</v>
      </c>
    </row>
    <row r="418" spans="1:6" x14ac:dyDescent="0.25">
      <c r="A418" t="s">
        <v>19</v>
      </c>
      <c r="B418" t="s">
        <v>154</v>
      </c>
      <c r="C418" t="s">
        <v>164</v>
      </c>
      <c r="D418" t="s">
        <v>36</v>
      </c>
      <c r="E418" t="s">
        <v>168</v>
      </c>
      <c r="F418" t="s">
        <v>169</v>
      </c>
    </row>
    <row r="419" spans="1:6" x14ac:dyDescent="0.25">
      <c r="A419" t="s">
        <v>19</v>
      </c>
      <c r="B419" t="s">
        <v>154</v>
      </c>
      <c r="C419" t="s">
        <v>164</v>
      </c>
      <c r="D419" t="s">
        <v>36</v>
      </c>
      <c r="E419" t="s">
        <v>170</v>
      </c>
      <c r="F419" t="s">
        <v>171</v>
      </c>
    </row>
    <row r="420" spans="1:6" x14ac:dyDescent="0.25">
      <c r="A420" t="s">
        <v>19</v>
      </c>
      <c r="B420" t="s">
        <v>154</v>
      </c>
      <c r="C420" t="s">
        <v>164</v>
      </c>
      <c r="D420" t="s">
        <v>36</v>
      </c>
      <c r="E420" t="s">
        <v>172</v>
      </c>
      <c r="F420" t="s">
        <v>173</v>
      </c>
    </row>
    <row r="421" spans="1:6" x14ac:dyDescent="0.25">
      <c r="A421" t="s">
        <v>19</v>
      </c>
      <c r="B421" t="s">
        <v>154</v>
      </c>
      <c r="C421" t="s">
        <v>164</v>
      </c>
      <c r="D421" t="s">
        <v>36</v>
      </c>
      <c r="E421" t="s">
        <v>174</v>
      </c>
      <c r="F421" t="s">
        <v>175</v>
      </c>
    </row>
    <row r="422" spans="1:6" x14ac:dyDescent="0.25">
      <c r="A422" t="s">
        <v>19</v>
      </c>
      <c r="B422" t="s">
        <v>295</v>
      </c>
      <c r="C422" t="s">
        <v>210</v>
      </c>
      <c r="D422" t="s">
        <v>36</v>
      </c>
      <c r="E422" t="s">
        <v>168</v>
      </c>
      <c r="F422" t="s">
        <v>169</v>
      </c>
    </row>
    <row r="423" spans="1:6" x14ac:dyDescent="0.25">
      <c r="A423" t="s">
        <v>19</v>
      </c>
      <c r="B423" t="s">
        <v>295</v>
      </c>
      <c r="C423" t="s">
        <v>210</v>
      </c>
      <c r="D423" t="s">
        <v>36</v>
      </c>
      <c r="E423" t="s">
        <v>170</v>
      </c>
      <c r="F423" t="s">
        <v>171</v>
      </c>
    </row>
    <row r="424" spans="1:6" x14ac:dyDescent="0.25">
      <c r="A424" t="s">
        <v>19</v>
      </c>
      <c r="B424" t="s">
        <v>295</v>
      </c>
      <c r="C424" t="s">
        <v>210</v>
      </c>
      <c r="D424" t="s">
        <v>36</v>
      </c>
      <c r="E424" t="s">
        <v>172</v>
      </c>
      <c r="F424" t="s">
        <v>173</v>
      </c>
    </row>
    <row r="425" spans="1:6" x14ac:dyDescent="0.25">
      <c r="A425" t="s">
        <v>19</v>
      </c>
      <c r="B425" t="s">
        <v>295</v>
      </c>
      <c r="C425" t="s">
        <v>210</v>
      </c>
      <c r="D425" t="s">
        <v>36</v>
      </c>
      <c r="E425" t="s">
        <v>174</v>
      </c>
      <c r="F425" t="s">
        <v>175</v>
      </c>
    </row>
    <row r="426" spans="1:6" x14ac:dyDescent="0.25">
      <c r="A426" t="s">
        <v>19</v>
      </c>
      <c r="B426" t="s">
        <v>155</v>
      </c>
      <c r="C426" t="s">
        <v>165</v>
      </c>
      <c r="D426" t="s">
        <v>36</v>
      </c>
      <c r="E426" t="s">
        <v>168</v>
      </c>
      <c r="F426" t="s">
        <v>169</v>
      </c>
    </row>
    <row r="427" spans="1:6" x14ac:dyDescent="0.25">
      <c r="A427" t="s">
        <v>19</v>
      </c>
      <c r="B427" t="s">
        <v>155</v>
      </c>
      <c r="C427" t="s">
        <v>165</v>
      </c>
      <c r="D427" t="s">
        <v>36</v>
      </c>
      <c r="E427" t="s">
        <v>170</v>
      </c>
      <c r="F427" t="s">
        <v>171</v>
      </c>
    </row>
    <row r="428" spans="1:6" x14ac:dyDescent="0.25">
      <c r="A428" t="s">
        <v>19</v>
      </c>
      <c r="B428" t="s">
        <v>155</v>
      </c>
      <c r="C428" t="s">
        <v>165</v>
      </c>
      <c r="D428" t="s">
        <v>36</v>
      </c>
      <c r="E428" t="s">
        <v>172</v>
      </c>
      <c r="F428" t="s">
        <v>173</v>
      </c>
    </row>
    <row r="429" spans="1:6" x14ac:dyDescent="0.25">
      <c r="A429" t="s">
        <v>19</v>
      </c>
      <c r="B429" t="s">
        <v>155</v>
      </c>
      <c r="C429" t="s">
        <v>165</v>
      </c>
      <c r="D429" t="s">
        <v>36</v>
      </c>
      <c r="E429" t="s">
        <v>174</v>
      </c>
      <c r="F429" t="s">
        <v>175</v>
      </c>
    </row>
  </sheetData>
  <sortState xmlns:xlrd2="http://schemas.microsoft.com/office/spreadsheetml/2017/richdata2" ref="A2:F429">
    <sortCondition ref="A2:A429" customList="ACADEMIC_ACHIEVEMENT,ACADEMIC_GROWTH,STUDENT_ENGAGEMENT,POST_SECONDARY_AND_WORKFORCE_READINESS"/>
    <sortCondition ref="B2:B429"/>
    <sortCondition ref="C2:C429"/>
    <sortCondition ref="E2:E429" customList="DOES NOT MEET,APPROACHING,MEETS,EXCEEDS"/>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W102"/>
  <sheetViews>
    <sheetView zoomScaleNormal="100" workbookViewId="0">
      <selection activeCell="K23" sqref="K23"/>
    </sheetView>
  </sheetViews>
  <sheetFormatPr defaultColWidth="8.85546875" defaultRowHeight="15" x14ac:dyDescent="0.25"/>
  <cols>
    <col min="1" max="1" width="49.7109375" bestFit="1" customWidth="1"/>
    <col min="2" max="2" width="22.28515625" customWidth="1"/>
    <col min="3" max="3" width="24.28515625" bestFit="1" customWidth="1"/>
  </cols>
  <sheetData>
    <row r="1" spans="1:23" x14ac:dyDescent="0.25">
      <c r="A1" s="10" t="s">
        <v>1</v>
      </c>
      <c r="B1" s="10"/>
      <c r="C1" s="10"/>
      <c r="D1" s="11"/>
      <c r="E1" s="11"/>
      <c r="F1" s="11"/>
      <c r="G1" s="11"/>
      <c r="H1" s="11"/>
      <c r="I1" s="11"/>
      <c r="J1" s="11"/>
      <c r="K1" s="11"/>
      <c r="L1" s="11"/>
      <c r="M1" s="11"/>
      <c r="N1" s="11"/>
      <c r="O1" s="11"/>
      <c r="P1" s="1"/>
      <c r="Q1" s="11"/>
      <c r="W1" t="s">
        <v>16</v>
      </c>
    </row>
    <row r="2" spans="1:23" x14ac:dyDescent="0.25">
      <c r="A2" t="s">
        <v>97</v>
      </c>
      <c r="B2" t="s">
        <v>97</v>
      </c>
      <c r="C2" t="s">
        <v>98</v>
      </c>
      <c r="D2" s="18" t="s">
        <v>313</v>
      </c>
      <c r="E2" t="s">
        <v>99</v>
      </c>
      <c r="F2" s="18" t="s">
        <v>314</v>
      </c>
      <c r="G2" t="s">
        <v>100</v>
      </c>
      <c r="H2" s="18" t="s">
        <v>315</v>
      </c>
      <c r="I2" s="11" t="s">
        <v>101</v>
      </c>
      <c r="J2" t="s">
        <v>180</v>
      </c>
      <c r="K2" t="s">
        <v>102</v>
      </c>
      <c r="L2" t="s">
        <v>2</v>
      </c>
      <c r="M2" t="s">
        <v>103</v>
      </c>
      <c r="N2" t="s">
        <v>284</v>
      </c>
      <c r="R2" t="s">
        <v>8</v>
      </c>
      <c r="T2" t="s">
        <v>20</v>
      </c>
      <c r="W2" t="s">
        <v>17</v>
      </c>
    </row>
    <row r="3" spans="1:23" x14ac:dyDescent="0.25">
      <c r="A3" t="s">
        <v>98</v>
      </c>
      <c r="B3" t="s">
        <v>106</v>
      </c>
      <c r="C3" s="11" t="s">
        <v>107</v>
      </c>
      <c r="D3" s="11" t="s">
        <v>110</v>
      </c>
      <c r="E3" s="12" t="s">
        <v>107</v>
      </c>
      <c r="F3" s="19" t="s">
        <v>324</v>
      </c>
      <c r="G3" s="11" t="s">
        <v>107</v>
      </c>
      <c r="H3" s="12" t="s">
        <v>110</v>
      </c>
      <c r="I3" s="12" t="s">
        <v>0</v>
      </c>
      <c r="J3" s="12" t="s">
        <v>181</v>
      </c>
      <c r="K3" s="11" t="s">
        <v>109</v>
      </c>
      <c r="L3" s="11" t="s">
        <v>107</v>
      </c>
      <c r="M3" s="11" t="s">
        <v>110</v>
      </c>
      <c r="N3" s="11" t="s">
        <v>107</v>
      </c>
      <c r="R3" s="11" t="s">
        <v>14</v>
      </c>
      <c r="S3" s="12"/>
      <c r="T3" s="12" t="s">
        <v>21</v>
      </c>
      <c r="W3" t="s">
        <v>18</v>
      </c>
    </row>
    <row r="4" spans="1:23" x14ac:dyDescent="0.25">
      <c r="A4" s="18" t="s">
        <v>313</v>
      </c>
      <c r="B4" s="11" t="s">
        <v>14</v>
      </c>
      <c r="C4" t="s">
        <v>104</v>
      </c>
      <c r="D4" t="s">
        <v>122</v>
      </c>
      <c r="E4" t="s">
        <v>104</v>
      </c>
      <c r="F4" s="18" t="s">
        <v>105</v>
      </c>
      <c r="G4" t="s">
        <v>104</v>
      </c>
      <c r="H4" t="s">
        <v>111</v>
      </c>
      <c r="I4" s="11" t="s">
        <v>14</v>
      </c>
      <c r="J4" s="11" t="s">
        <v>14</v>
      </c>
      <c r="K4" s="11" t="s">
        <v>14</v>
      </c>
      <c r="L4" t="s">
        <v>104</v>
      </c>
      <c r="M4" t="s">
        <v>111</v>
      </c>
      <c r="N4" t="s">
        <v>104</v>
      </c>
      <c r="R4" s="11"/>
      <c r="S4" s="11"/>
      <c r="W4" t="s">
        <v>19</v>
      </c>
    </row>
    <row r="5" spans="1:23" x14ac:dyDescent="0.25">
      <c r="A5" t="s">
        <v>99</v>
      </c>
      <c r="B5" s="11"/>
      <c r="C5" s="11" t="s">
        <v>14</v>
      </c>
      <c r="D5" s="11" t="s">
        <v>14</v>
      </c>
      <c r="E5" t="s">
        <v>14</v>
      </c>
      <c r="F5" s="11" t="s">
        <v>14</v>
      </c>
      <c r="G5" t="s">
        <v>108</v>
      </c>
      <c r="H5" s="11" t="s">
        <v>14</v>
      </c>
      <c r="I5" s="11"/>
      <c r="J5" s="11"/>
      <c r="K5" s="11"/>
      <c r="L5" s="11" t="s">
        <v>14</v>
      </c>
      <c r="M5" s="11" t="s">
        <v>14</v>
      </c>
      <c r="N5" t="s">
        <v>121</v>
      </c>
      <c r="T5" t="s">
        <v>21</v>
      </c>
      <c r="W5" t="s">
        <v>20</v>
      </c>
    </row>
    <row r="6" spans="1:23" x14ac:dyDescent="0.25">
      <c r="A6" s="18" t="s">
        <v>314</v>
      </c>
      <c r="B6" s="11"/>
      <c r="E6" s="11"/>
      <c r="G6" s="11" t="s">
        <v>14</v>
      </c>
      <c r="L6" s="11"/>
      <c r="M6" s="11"/>
      <c r="N6" s="11" t="s">
        <v>14</v>
      </c>
      <c r="T6" t="s">
        <v>22</v>
      </c>
    </row>
    <row r="7" spans="1:23" x14ac:dyDescent="0.25">
      <c r="A7" t="s">
        <v>100</v>
      </c>
      <c r="B7" s="13"/>
      <c r="C7" s="11"/>
    </row>
    <row r="8" spans="1:23" x14ac:dyDescent="0.25">
      <c r="A8" s="18" t="s">
        <v>315</v>
      </c>
      <c r="B8" s="11"/>
      <c r="C8" s="11"/>
      <c r="N8" s="11"/>
      <c r="O8" s="11"/>
      <c r="P8" s="14"/>
      <c r="Q8" s="14"/>
      <c r="T8" t="s">
        <v>22</v>
      </c>
    </row>
    <row r="9" spans="1:23" x14ac:dyDescent="0.25">
      <c r="A9" s="11" t="s">
        <v>101</v>
      </c>
      <c r="B9" s="1"/>
      <c r="C9" s="1"/>
      <c r="N9" s="1"/>
      <c r="O9" s="14"/>
      <c r="P9" s="14"/>
      <c r="Q9" s="14"/>
      <c r="T9" t="s">
        <v>23</v>
      </c>
    </row>
    <row r="10" spans="1:23" x14ac:dyDescent="0.25">
      <c r="A10" t="s">
        <v>180</v>
      </c>
      <c r="B10" s="11"/>
      <c r="C10" s="11"/>
      <c r="N10" s="11"/>
    </row>
    <row r="11" spans="1:23" x14ac:dyDescent="0.25">
      <c r="A11" t="s">
        <v>102</v>
      </c>
      <c r="B11" s="11"/>
      <c r="C11" s="11"/>
      <c r="N11" s="11"/>
    </row>
    <row r="12" spans="1:23" x14ac:dyDescent="0.25">
      <c r="A12" t="s">
        <v>2</v>
      </c>
      <c r="B12" s="11"/>
      <c r="C12" s="11"/>
      <c r="M12" s="11"/>
    </row>
    <row r="13" spans="1:23" x14ac:dyDescent="0.25">
      <c r="A13" t="s">
        <v>103</v>
      </c>
      <c r="B13" s="11"/>
      <c r="C13" s="11"/>
      <c r="I13" s="11"/>
      <c r="M13" s="11"/>
    </row>
    <row r="14" spans="1:23" x14ac:dyDescent="0.25">
      <c r="A14" t="s">
        <v>284</v>
      </c>
      <c r="B14" s="11"/>
      <c r="C14" s="11"/>
    </row>
    <row r="15" spans="1:23" x14ac:dyDescent="0.25">
      <c r="A15" t="s">
        <v>85</v>
      </c>
      <c r="B15" s="1"/>
      <c r="C15" s="1"/>
      <c r="H15" s="11"/>
      <c r="I15" s="11"/>
    </row>
    <row r="16" spans="1:23" x14ac:dyDescent="0.25">
      <c r="A16" t="s">
        <v>13</v>
      </c>
      <c r="B16" s="15"/>
      <c r="C16" s="15"/>
      <c r="M16" s="11"/>
      <c r="N16" s="14"/>
    </row>
    <row r="17" spans="1:19" x14ac:dyDescent="0.25">
      <c r="B17" s="1"/>
      <c r="C17" s="1"/>
    </row>
    <row r="18" spans="1:19" x14ac:dyDescent="0.25">
      <c r="B18" s="1"/>
      <c r="C18" s="1"/>
      <c r="O18" s="11"/>
    </row>
    <row r="19" spans="1:19" x14ac:dyDescent="0.25">
      <c r="B19" s="16"/>
      <c r="C19" s="16"/>
    </row>
    <row r="20" spans="1:19" x14ac:dyDescent="0.25">
      <c r="A20" s="11"/>
      <c r="B20" s="11"/>
      <c r="C20" s="11"/>
      <c r="E20" s="11"/>
      <c r="F20" s="11"/>
    </row>
    <row r="21" spans="1:19" x14ac:dyDescent="0.25">
      <c r="A21" s="11" t="s">
        <v>3</v>
      </c>
      <c r="B21" s="11"/>
      <c r="C21" s="11"/>
      <c r="D21" s="11"/>
      <c r="E21" s="11"/>
      <c r="F21" s="11"/>
      <c r="G21" s="11"/>
      <c r="H21" s="11"/>
      <c r="I21" s="11"/>
      <c r="J21" s="11"/>
      <c r="K21" s="11"/>
      <c r="L21" s="11"/>
      <c r="M21" s="11"/>
      <c r="Q21" s="11"/>
    </row>
    <row r="22" spans="1:19" x14ac:dyDescent="0.25">
      <c r="A22" t="s">
        <v>112</v>
      </c>
      <c r="B22" t="s">
        <v>112</v>
      </c>
      <c r="C22" s="18" t="s">
        <v>316</v>
      </c>
      <c r="D22" t="s">
        <v>275</v>
      </c>
      <c r="E22" t="s">
        <v>91</v>
      </c>
      <c r="F22" t="s">
        <v>86</v>
      </c>
      <c r="G22" s="18" t="s">
        <v>318</v>
      </c>
      <c r="H22" t="s">
        <v>113</v>
      </c>
      <c r="I22" s="18" t="s">
        <v>319</v>
      </c>
      <c r="J22" t="s">
        <v>114</v>
      </c>
      <c r="K22" s="18" t="s">
        <v>326</v>
      </c>
      <c r="L22" s="11" t="s">
        <v>4</v>
      </c>
      <c r="M22" t="s">
        <v>92</v>
      </c>
      <c r="N22" t="s">
        <v>285</v>
      </c>
      <c r="O22" t="s">
        <v>5</v>
      </c>
      <c r="P22" s="18" t="s">
        <v>320</v>
      </c>
      <c r="Q22" t="s">
        <v>115</v>
      </c>
    </row>
    <row r="23" spans="1:19" x14ac:dyDescent="0.25">
      <c r="A23" s="18" t="s">
        <v>316</v>
      </c>
      <c r="B23" s="13" t="s">
        <v>192</v>
      </c>
      <c r="C23" s="11" t="s">
        <v>118</v>
      </c>
      <c r="D23" s="11" t="s">
        <v>107</v>
      </c>
      <c r="E23" s="11" t="s">
        <v>193</v>
      </c>
      <c r="F23" s="11" t="s">
        <v>107</v>
      </c>
      <c r="G23" s="20" t="s">
        <v>325</v>
      </c>
      <c r="H23" s="11" t="s">
        <v>107</v>
      </c>
      <c r="I23" s="11" t="s">
        <v>118</v>
      </c>
      <c r="J23" s="11" t="s">
        <v>110</v>
      </c>
      <c r="K23" s="12" t="s">
        <v>181</v>
      </c>
      <c r="L23" s="11" t="s">
        <v>118</v>
      </c>
      <c r="M23" s="1" t="s">
        <v>107</v>
      </c>
      <c r="N23" s="11" t="s">
        <v>107</v>
      </c>
      <c r="O23" s="11" t="s">
        <v>120</v>
      </c>
      <c r="P23" s="20" t="s">
        <v>321</v>
      </c>
      <c r="Q23" s="11" t="s">
        <v>107</v>
      </c>
      <c r="S23" s="12"/>
    </row>
    <row r="24" spans="1:19" x14ac:dyDescent="0.25">
      <c r="A24" t="s">
        <v>275</v>
      </c>
      <c r="B24" s="11" t="s">
        <v>107</v>
      </c>
      <c r="C24" t="s">
        <v>317</v>
      </c>
      <c r="D24" s="11" t="s">
        <v>104</v>
      </c>
      <c r="E24" s="11" t="s">
        <v>14</v>
      </c>
      <c r="F24" s="11" t="s">
        <v>104</v>
      </c>
      <c r="G24" s="12" t="s">
        <v>104</v>
      </c>
      <c r="H24" t="s">
        <v>104</v>
      </c>
      <c r="I24" t="s">
        <v>119</v>
      </c>
      <c r="J24" t="s">
        <v>111</v>
      </c>
      <c r="K24" s="11" t="s">
        <v>14</v>
      </c>
      <c r="L24" t="s">
        <v>119</v>
      </c>
      <c r="M24" t="s">
        <v>104</v>
      </c>
      <c r="N24" t="s">
        <v>104</v>
      </c>
      <c r="O24" s="11" t="s">
        <v>14</v>
      </c>
      <c r="P24" s="11" t="s">
        <v>14</v>
      </c>
      <c r="Q24" t="s">
        <v>104</v>
      </c>
      <c r="S24" s="11"/>
    </row>
    <row r="25" spans="1:19" x14ac:dyDescent="0.25">
      <c r="A25" t="s">
        <v>91</v>
      </c>
      <c r="B25" s="11" t="s">
        <v>104</v>
      </c>
      <c r="C25" s="11" t="s">
        <v>14</v>
      </c>
      <c r="D25" s="11" t="s">
        <v>14</v>
      </c>
      <c r="F25" s="11" t="s">
        <v>14</v>
      </c>
      <c r="G25" s="11" t="s">
        <v>14</v>
      </c>
      <c r="H25" t="s">
        <v>108</v>
      </c>
      <c r="I25" s="11" t="s">
        <v>14</v>
      </c>
      <c r="J25" t="s">
        <v>122</v>
      </c>
      <c r="L25" s="11" t="s">
        <v>14</v>
      </c>
      <c r="M25" s="11" t="s">
        <v>14</v>
      </c>
      <c r="N25" t="s">
        <v>121</v>
      </c>
      <c r="Q25" s="11" t="s">
        <v>14</v>
      </c>
    </row>
    <row r="26" spans="1:19" x14ac:dyDescent="0.25">
      <c r="A26" s="11" t="s">
        <v>86</v>
      </c>
      <c r="B26" s="11" t="s">
        <v>116</v>
      </c>
      <c r="H26" t="s">
        <v>117</v>
      </c>
      <c r="J26" s="11" t="s">
        <v>14</v>
      </c>
      <c r="N26" s="11" t="s">
        <v>14</v>
      </c>
    </row>
    <row r="27" spans="1:19" x14ac:dyDescent="0.25">
      <c r="A27" s="18" t="s">
        <v>318</v>
      </c>
      <c r="B27" s="11" t="s">
        <v>14</v>
      </c>
      <c r="H27" s="11" t="s">
        <v>14</v>
      </c>
    </row>
    <row r="28" spans="1:19" x14ac:dyDescent="0.25">
      <c r="A28" t="s">
        <v>113</v>
      </c>
      <c r="B28" s="1"/>
      <c r="C28" s="1"/>
    </row>
    <row r="29" spans="1:19" x14ac:dyDescent="0.25">
      <c r="A29" s="18" t="s">
        <v>319</v>
      </c>
      <c r="B29" s="11"/>
      <c r="C29" s="11"/>
    </row>
    <row r="30" spans="1:19" x14ac:dyDescent="0.25">
      <c r="A30" t="s">
        <v>114</v>
      </c>
      <c r="B30" s="11"/>
      <c r="C30" s="11"/>
      <c r="O30" s="11"/>
      <c r="P30" s="14"/>
    </row>
    <row r="31" spans="1:19" x14ac:dyDescent="0.25">
      <c r="A31" s="18" t="s">
        <v>326</v>
      </c>
      <c r="B31" s="11"/>
      <c r="C31" s="11"/>
    </row>
    <row r="32" spans="1:19" x14ac:dyDescent="0.25">
      <c r="A32" s="14" t="s">
        <v>4</v>
      </c>
      <c r="B32" s="11"/>
      <c r="C32" s="11"/>
    </row>
    <row r="33" spans="1:23" x14ac:dyDescent="0.25">
      <c r="A33" t="s">
        <v>92</v>
      </c>
      <c r="B33" s="11"/>
      <c r="C33" s="11"/>
    </row>
    <row r="34" spans="1:23" x14ac:dyDescent="0.25">
      <c r="A34" t="s">
        <v>285</v>
      </c>
      <c r="B34" s="11"/>
      <c r="C34" s="11"/>
    </row>
    <row r="35" spans="1:23" x14ac:dyDescent="0.25">
      <c r="A35" t="s">
        <v>5</v>
      </c>
      <c r="B35" s="11"/>
      <c r="C35" s="11"/>
      <c r="F35" s="11"/>
      <c r="G35" s="11"/>
      <c r="O35" s="12"/>
    </row>
    <row r="36" spans="1:23" x14ac:dyDescent="0.25">
      <c r="A36" s="18" t="s">
        <v>320</v>
      </c>
      <c r="B36" s="16"/>
      <c r="C36" s="16"/>
      <c r="O36" s="11"/>
    </row>
    <row r="37" spans="1:23" x14ac:dyDescent="0.25">
      <c r="A37" t="s">
        <v>115</v>
      </c>
      <c r="B37" s="15"/>
      <c r="C37" s="15"/>
      <c r="F37" s="11"/>
      <c r="G37" s="11"/>
    </row>
    <row r="38" spans="1:23" x14ac:dyDescent="0.25">
      <c r="A38" t="s">
        <v>13</v>
      </c>
      <c r="B38" s="1"/>
      <c r="C38" s="1"/>
      <c r="N38" s="14"/>
    </row>
    <row r="39" spans="1:23" x14ac:dyDescent="0.25">
      <c r="B39" s="1"/>
      <c r="C39" s="1"/>
    </row>
    <row r="40" spans="1:23" x14ac:dyDescent="0.25">
      <c r="B40" s="1"/>
      <c r="C40" s="1"/>
    </row>
    <row r="41" spans="1:23" x14ac:dyDescent="0.25">
      <c r="A41" s="11"/>
      <c r="B41" s="11"/>
      <c r="C41" s="11"/>
      <c r="E41" s="11"/>
      <c r="F41" s="11"/>
    </row>
    <row r="42" spans="1:23" x14ac:dyDescent="0.25">
      <c r="A42" s="11" t="s">
        <v>6</v>
      </c>
      <c r="B42" s="11"/>
      <c r="C42" s="11"/>
      <c r="D42" s="11"/>
      <c r="E42" s="11"/>
      <c r="F42" s="11"/>
      <c r="G42" s="11"/>
      <c r="H42" s="11"/>
      <c r="I42" s="11"/>
      <c r="J42" s="11"/>
      <c r="K42" s="11"/>
      <c r="L42" s="11"/>
    </row>
    <row r="43" spans="1:23" x14ac:dyDescent="0.25">
      <c r="A43" t="s">
        <v>292</v>
      </c>
      <c r="B43" t="s">
        <v>292</v>
      </c>
      <c r="C43" t="s">
        <v>276</v>
      </c>
      <c r="D43" t="s">
        <v>123</v>
      </c>
      <c r="E43" t="s">
        <v>93</v>
      </c>
      <c r="F43" t="s">
        <v>277</v>
      </c>
      <c r="G43" t="s">
        <v>94</v>
      </c>
      <c r="H43" t="s">
        <v>95</v>
      </c>
      <c r="I43" t="s">
        <v>96</v>
      </c>
      <c r="J43" t="s">
        <v>278</v>
      </c>
      <c r="K43" t="s">
        <v>127</v>
      </c>
      <c r="L43" t="s">
        <v>126</v>
      </c>
      <c r="M43" t="s">
        <v>124</v>
      </c>
      <c r="N43" t="s">
        <v>279</v>
      </c>
      <c r="O43" t="s">
        <v>125</v>
      </c>
      <c r="P43" t="s">
        <v>128</v>
      </c>
      <c r="Q43" s="18" t="s">
        <v>322</v>
      </c>
      <c r="R43" t="s">
        <v>129</v>
      </c>
      <c r="S43" t="s">
        <v>130</v>
      </c>
      <c r="T43" t="s">
        <v>280</v>
      </c>
      <c r="U43" t="s">
        <v>131</v>
      </c>
      <c r="V43" t="s">
        <v>132</v>
      </c>
      <c r="W43" t="s">
        <v>281</v>
      </c>
    </row>
    <row r="44" spans="1:23" x14ac:dyDescent="0.25">
      <c r="A44" t="s">
        <v>276</v>
      </c>
      <c r="B44" t="s">
        <v>288</v>
      </c>
      <c r="C44" t="s">
        <v>211</v>
      </c>
      <c r="D44" t="s">
        <v>133</v>
      </c>
      <c r="E44" t="s">
        <v>136</v>
      </c>
      <c r="F44" t="s">
        <v>289</v>
      </c>
      <c r="G44" t="s">
        <v>143</v>
      </c>
      <c r="H44" t="s">
        <v>136</v>
      </c>
      <c r="I44" t="s">
        <v>136</v>
      </c>
      <c r="J44" t="s">
        <v>136</v>
      </c>
      <c r="K44" t="s">
        <v>135</v>
      </c>
      <c r="L44" t="s">
        <v>133</v>
      </c>
      <c r="M44" t="s">
        <v>134</v>
      </c>
      <c r="N44" t="s">
        <v>134</v>
      </c>
      <c r="O44" t="s">
        <v>134</v>
      </c>
      <c r="P44" t="s">
        <v>136</v>
      </c>
      <c r="Q44" s="18" t="s">
        <v>323</v>
      </c>
      <c r="R44" t="s">
        <v>137</v>
      </c>
      <c r="S44" t="s">
        <v>136</v>
      </c>
      <c r="T44" t="s">
        <v>290</v>
      </c>
      <c r="U44" t="s">
        <v>139</v>
      </c>
      <c r="V44" t="s">
        <v>138</v>
      </c>
      <c r="W44" t="s">
        <v>296</v>
      </c>
    </row>
    <row r="45" spans="1:23" x14ac:dyDescent="0.25">
      <c r="A45" t="s">
        <v>123</v>
      </c>
      <c r="B45" s="11" t="s">
        <v>14</v>
      </c>
      <c r="C45" s="11" t="s">
        <v>14</v>
      </c>
      <c r="D45" s="11" t="s">
        <v>14</v>
      </c>
      <c r="E45" t="s">
        <v>14</v>
      </c>
      <c r="F45" s="11" t="s">
        <v>14</v>
      </c>
      <c r="G45" s="11" t="s">
        <v>14</v>
      </c>
      <c r="H45" s="11" t="s">
        <v>14</v>
      </c>
      <c r="I45" s="11" t="s">
        <v>14</v>
      </c>
      <c r="J45" s="11" t="s">
        <v>14</v>
      </c>
      <c r="K45" s="11" t="s">
        <v>14</v>
      </c>
      <c r="L45" s="11" t="s">
        <v>14</v>
      </c>
      <c r="M45" s="11" t="s">
        <v>14</v>
      </c>
      <c r="N45" s="11" t="s">
        <v>14</v>
      </c>
      <c r="O45" s="11" t="s">
        <v>14</v>
      </c>
      <c r="P45" s="11" t="s">
        <v>14</v>
      </c>
      <c r="Q45" s="11" t="s">
        <v>14</v>
      </c>
      <c r="R45" s="11" t="s">
        <v>14</v>
      </c>
      <c r="S45" s="11" t="s">
        <v>14</v>
      </c>
      <c r="T45" s="11" t="s">
        <v>14</v>
      </c>
      <c r="U45" s="12" t="s">
        <v>140</v>
      </c>
      <c r="V45" s="11" t="s">
        <v>14</v>
      </c>
      <c r="W45" s="11" t="s">
        <v>14</v>
      </c>
    </row>
    <row r="46" spans="1:23" x14ac:dyDescent="0.25">
      <c r="A46" t="s">
        <v>93</v>
      </c>
      <c r="D46" s="11"/>
      <c r="U46" t="s">
        <v>141</v>
      </c>
    </row>
    <row r="47" spans="1:23" x14ac:dyDescent="0.25">
      <c r="A47" t="s">
        <v>277</v>
      </c>
      <c r="D47" s="11"/>
      <c r="U47" t="s">
        <v>15</v>
      </c>
    </row>
    <row r="48" spans="1:23" x14ac:dyDescent="0.25">
      <c r="A48" t="s">
        <v>94</v>
      </c>
      <c r="D48" s="11"/>
      <c r="U48" t="s">
        <v>142</v>
      </c>
    </row>
    <row r="49" spans="1:22" x14ac:dyDescent="0.25">
      <c r="A49" t="s">
        <v>95</v>
      </c>
      <c r="D49" s="11"/>
      <c r="U49" t="s">
        <v>291</v>
      </c>
    </row>
    <row r="50" spans="1:22" x14ac:dyDescent="0.25">
      <c r="A50" t="s">
        <v>96</v>
      </c>
      <c r="D50" s="11"/>
      <c r="U50" s="11" t="s">
        <v>14</v>
      </c>
    </row>
    <row r="51" spans="1:22" x14ac:dyDescent="0.25">
      <c r="A51" t="s">
        <v>278</v>
      </c>
      <c r="B51" s="15"/>
      <c r="C51" s="15"/>
    </row>
    <row r="52" spans="1:22" x14ac:dyDescent="0.25">
      <c r="A52" t="s">
        <v>127</v>
      </c>
      <c r="B52" s="1"/>
      <c r="C52" s="1"/>
    </row>
    <row r="53" spans="1:22" x14ac:dyDescent="0.25">
      <c r="A53" t="s">
        <v>126</v>
      </c>
      <c r="B53" s="1"/>
      <c r="C53" s="1"/>
    </row>
    <row r="54" spans="1:22" x14ac:dyDescent="0.25">
      <c r="A54" t="s">
        <v>124</v>
      </c>
      <c r="B54" s="1"/>
      <c r="C54" s="1"/>
      <c r="E54" s="11"/>
      <c r="F54" s="11"/>
      <c r="H54" s="11"/>
      <c r="I54" s="11"/>
    </row>
    <row r="55" spans="1:22" x14ac:dyDescent="0.25">
      <c r="A55" t="s">
        <v>279</v>
      </c>
      <c r="B55" s="1"/>
      <c r="C55" s="1"/>
    </row>
    <row r="56" spans="1:22" x14ac:dyDescent="0.25">
      <c r="A56" t="s">
        <v>125</v>
      </c>
      <c r="B56" s="1"/>
      <c r="C56" s="1"/>
    </row>
    <row r="57" spans="1:22" x14ac:dyDescent="0.25">
      <c r="A57" t="s">
        <v>128</v>
      </c>
      <c r="B57" s="1"/>
      <c r="C57" s="1"/>
    </row>
    <row r="58" spans="1:22" x14ac:dyDescent="0.25">
      <c r="A58" s="18" t="s">
        <v>322</v>
      </c>
      <c r="B58" s="1"/>
      <c r="C58" s="1"/>
    </row>
    <row r="59" spans="1:22" x14ac:dyDescent="0.25">
      <c r="A59" t="s">
        <v>129</v>
      </c>
      <c r="B59" s="1"/>
      <c r="C59" s="1"/>
    </row>
    <row r="60" spans="1:22" x14ac:dyDescent="0.25">
      <c r="A60" t="s">
        <v>130</v>
      </c>
      <c r="B60" s="1"/>
      <c r="C60" s="1"/>
    </row>
    <row r="61" spans="1:22" x14ac:dyDescent="0.25">
      <c r="A61" t="s">
        <v>280</v>
      </c>
      <c r="B61" s="1"/>
      <c r="C61" s="1"/>
    </row>
    <row r="62" spans="1:22" x14ac:dyDescent="0.25">
      <c r="A62" t="s">
        <v>131</v>
      </c>
      <c r="B62" s="1"/>
      <c r="C62" s="1"/>
      <c r="Q62" s="11"/>
      <c r="V62" s="11"/>
    </row>
    <row r="63" spans="1:22" x14ac:dyDescent="0.25">
      <c r="A63" t="s">
        <v>132</v>
      </c>
      <c r="B63" s="1"/>
      <c r="C63" s="1"/>
    </row>
    <row r="64" spans="1:22" x14ac:dyDescent="0.25">
      <c r="A64" t="s">
        <v>281</v>
      </c>
      <c r="B64" s="1"/>
      <c r="C64" s="1"/>
    </row>
    <row r="65" spans="1:17" x14ac:dyDescent="0.25">
      <c r="A65" t="s">
        <v>13</v>
      </c>
      <c r="B65" s="1"/>
      <c r="C65" s="1"/>
    </row>
    <row r="66" spans="1:17" x14ac:dyDescent="0.25">
      <c r="B66" s="1"/>
      <c r="C66" s="1"/>
      <c r="Q66" s="14"/>
    </row>
    <row r="67" spans="1:17" x14ac:dyDescent="0.25">
      <c r="B67" s="1"/>
      <c r="C67" s="1"/>
    </row>
    <row r="68" spans="1:17" x14ac:dyDescent="0.25">
      <c r="B68" s="1"/>
      <c r="C68" s="1"/>
    </row>
    <row r="69" spans="1:17" x14ac:dyDescent="0.25">
      <c r="B69" s="1"/>
      <c r="C69" s="1"/>
      <c r="F69" s="11"/>
    </row>
    <row r="70" spans="1:17" x14ac:dyDescent="0.25">
      <c r="A70" s="11"/>
      <c r="B70" s="11"/>
      <c r="C70" s="11"/>
      <c r="E70" s="11"/>
      <c r="F70" s="11"/>
    </row>
    <row r="71" spans="1:17" x14ac:dyDescent="0.25">
      <c r="A71" s="11" t="s">
        <v>7</v>
      </c>
      <c r="B71" s="11"/>
      <c r="C71" s="11"/>
      <c r="D71" s="11"/>
      <c r="E71" s="11"/>
      <c r="F71" s="11"/>
      <c r="G71" s="11"/>
      <c r="H71" s="11"/>
      <c r="I71" s="11"/>
      <c r="J71" s="11"/>
      <c r="K71" s="11"/>
      <c r="L71" s="11"/>
      <c r="M71" s="11"/>
      <c r="Q71" s="11"/>
    </row>
    <row r="72" spans="1:17" x14ac:dyDescent="0.25">
      <c r="A72" t="s">
        <v>282</v>
      </c>
      <c r="B72" t="s">
        <v>282</v>
      </c>
      <c r="C72" t="s">
        <v>144</v>
      </c>
      <c r="D72" t="s">
        <v>146</v>
      </c>
      <c r="E72" t="s">
        <v>147</v>
      </c>
      <c r="F72" t="s">
        <v>90</v>
      </c>
      <c r="G72" t="s">
        <v>148</v>
      </c>
      <c r="H72" t="s">
        <v>149</v>
      </c>
      <c r="I72" t="s">
        <v>87</v>
      </c>
      <c r="J72" t="s">
        <v>150</v>
      </c>
      <c r="K72" t="s">
        <v>283</v>
      </c>
      <c r="L72" t="s">
        <v>151</v>
      </c>
      <c r="M72" t="s">
        <v>152</v>
      </c>
      <c r="N72" t="s">
        <v>153</v>
      </c>
      <c r="O72" t="s">
        <v>154</v>
      </c>
      <c r="P72" t="s">
        <v>155</v>
      </c>
      <c r="Q72" t="s">
        <v>209</v>
      </c>
    </row>
    <row r="73" spans="1:17" x14ac:dyDescent="0.25">
      <c r="A73" t="s">
        <v>144</v>
      </c>
      <c r="B73" t="s">
        <v>293</v>
      </c>
      <c r="C73" t="s">
        <v>145</v>
      </c>
      <c r="D73" t="s">
        <v>156</v>
      </c>
      <c r="E73" s="11" t="s">
        <v>157</v>
      </c>
      <c r="F73" t="s">
        <v>89</v>
      </c>
      <c r="G73" t="s">
        <v>158</v>
      </c>
      <c r="H73" t="s">
        <v>159</v>
      </c>
      <c r="I73" t="s">
        <v>88</v>
      </c>
      <c r="J73" t="s">
        <v>158</v>
      </c>
      <c r="K73" t="s">
        <v>294</v>
      </c>
      <c r="L73" t="s">
        <v>161</v>
      </c>
      <c r="M73" t="s">
        <v>162</v>
      </c>
      <c r="N73" t="s">
        <v>163</v>
      </c>
      <c r="O73" t="s">
        <v>164</v>
      </c>
      <c r="P73" t="s">
        <v>165</v>
      </c>
      <c r="Q73" t="s">
        <v>295</v>
      </c>
    </row>
    <row r="74" spans="1:17" x14ac:dyDescent="0.25">
      <c r="A74" t="s">
        <v>146</v>
      </c>
      <c r="B74" s="11" t="s">
        <v>14</v>
      </c>
      <c r="C74" s="11" t="s">
        <v>14</v>
      </c>
      <c r="D74" t="s">
        <v>157</v>
      </c>
      <c r="E74" s="11" t="s">
        <v>14</v>
      </c>
      <c r="F74" s="11" t="s">
        <v>14</v>
      </c>
      <c r="G74" t="s">
        <v>164</v>
      </c>
      <c r="H74" s="11" t="s">
        <v>14</v>
      </c>
      <c r="I74" s="11" t="s">
        <v>14</v>
      </c>
      <c r="J74" s="11" t="s">
        <v>14</v>
      </c>
      <c r="K74" s="11" t="s">
        <v>14</v>
      </c>
      <c r="L74" s="11" t="s">
        <v>14</v>
      </c>
      <c r="M74" s="11" t="s">
        <v>14</v>
      </c>
      <c r="N74" s="11" t="s">
        <v>14</v>
      </c>
      <c r="O74" s="11" t="s">
        <v>14</v>
      </c>
      <c r="P74" s="11" t="s">
        <v>14</v>
      </c>
      <c r="Q74" s="11" t="s">
        <v>14</v>
      </c>
    </row>
    <row r="75" spans="1:17" x14ac:dyDescent="0.25">
      <c r="A75" t="s">
        <v>147</v>
      </c>
      <c r="D75" t="s">
        <v>14</v>
      </c>
      <c r="G75" t="s">
        <v>14</v>
      </c>
    </row>
    <row r="76" spans="1:17" x14ac:dyDescent="0.25">
      <c r="A76" t="s">
        <v>90</v>
      </c>
    </row>
    <row r="77" spans="1:17" x14ac:dyDescent="0.25">
      <c r="A77" t="s">
        <v>148</v>
      </c>
    </row>
    <row r="78" spans="1:17" x14ac:dyDescent="0.25">
      <c r="A78" t="s">
        <v>149</v>
      </c>
    </row>
    <row r="79" spans="1:17" x14ac:dyDescent="0.25">
      <c r="A79" t="s">
        <v>87</v>
      </c>
    </row>
    <row r="80" spans="1:17" x14ac:dyDescent="0.25">
      <c r="A80" t="s">
        <v>150</v>
      </c>
      <c r="B80" s="11"/>
      <c r="C80" s="11"/>
    </row>
    <row r="81" spans="1:15" x14ac:dyDescent="0.25">
      <c r="A81" t="s">
        <v>283</v>
      </c>
      <c r="B81" s="11"/>
    </row>
    <row r="82" spans="1:15" x14ac:dyDescent="0.25">
      <c r="A82" t="s">
        <v>151</v>
      </c>
      <c r="B82" s="11"/>
      <c r="C82" s="11"/>
    </row>
    <row r="83" spans="1:15" x14ac:dyDescent="0.25">
      <c r="A83" t="s">
        <v>152</v>
      </c>
      <c r="B83" s="11"/>
      <c r="C83" s="11"/>
      <c r="L83" s="11"/>
      <c r="O83" s="12"/>
    </row>
    <row r="84" spans="1:15" x14ac:dyDescent="0.25">
      <c r="A84" t="s">
        <v>153</v>
      </c>
      <c r="B84" s="15"/>
      <c r="C84" s="11"/>
    </row>
    <row r="85" spans="1:15" x14ac:dyDescent="0.25">
      <c r="A85" t="s">
        <v>154</v>
      </c>
      <c r="B85" s="1"/>
      <c r="C85" s="11"/>
    </row>
    <row r="86" spans="1:15" x14ac:dyDescent="0.25">
      <c r="A86" t="s">
        <v>155</v>
      </c>
      <c r="B86" s="1"/>
      <c r="C86" s="11"/>
      <c r="D86" s="11"/>
    </row>
    <row r="87" spans="1:15" x14ac:dyDescent="0.25">
      <c r="A87" t="s">
        <v>209</v>
      </c>
      <c r="B87" s="11"/>
      <c r="C87" s="11"/>
      <c r="D87" s="11"/>
    </row>
    <row r="88" spans="1:15" x14ac:dyDescent="0.25">
      <c r="A88" t="s">
        <v>13</v>
      </c>
      <c r="B88" s="11"/>
      <c r="C88" s="1"/>
      <c r="D88" s="1"/>
    </row>
    <row r="89" spans="1:15" x14ac:dyDescent="0.25">
      <c r="B89" s="11"/>
      <c r="C89" s="11"/>
    </row>
    <row r="90" spans="1:15" x14ac:dyDescent="0.25">
      <c r="B90" s="1"/>
      <c r="C90" s="1"/>
    </row>
    <row r="91" spans="1:15" x14ac:dyDescent="0.25">
      <c r="B91" s="11"/>
      <c r="C91" s="11"/>
    </row>
    <row r="92" spans="1:15" x14ac:dyDescent="0.25">
      <c r="A92" t="s">
        <v>106</v>
      </c>
      <c r="B92" s="11" t="s">
        <v>107</v>
      </c>
      <c r="C92" t="s">
        <v>104</v>
      </c>
      <c r="D92" t="s">
        <v>108</v>
      </c>
      <c r="E92" s="12" t="s">
        <v>0</v>
      </c>
      <c r="F92" s="12" t="s">
        <v>181</v>
      </c>
      <c r="G92" s="11" t="s">
        <v>109</v>
      </c>
      <c r="H92" s="11" t="s">
        <v>110</v>
      </c>
      <c r="I92" t="s">
        <v>111</v>
      </c>
      <c r="J92" s="21" t="s">
        <v>324</v>
      </c>
      <c r="K92" s="21" t="s">
        <v>105</v>
      </c>
    </row>
    <row r="93" spans="1:15" x14ac:dyDescent="0.25">
      <c r="A93" s="11" t="s">
        <v>36</v>
      </c>
      <c r="B93" s="11" t="s">
        <v>36</v>
      </c>
      <c r="C93" s="11" t="s">
        <v>36</v>
      </c>
      <c r="D93" s="11" t="s">
        <v>36</v>
      </c>
      <c r="E93" s="11" t="s">
        <v>36</v>
      </c>
      <c r="F93" s="11" t="s">
        <v>36</v>
      </c>
      <c r="G93" s="11" t="s">
        <v>36</v>
      </c>
      <c r="H93" s="12" t="s">
        <v>286</v>
      </c>
      <c r="I93" s="17" t="s">
        <v>286</v>
      </c>
      <c r="J93" s="17" t="s">
        <v>36</v>
      </c>
      <c r="K93" s="17" t="s">
        <v>36</v>
      </c>
    </row>
    <row r="94" spans="1:15" x14ac:dyDescent="0.25">
      <c r="A94" s="11"/>
      <c r="B94" s="11"/>
      <c r="C94" s="11"/>
    </row>
    <row r="95" spans="1:15" x14ac:dyDescent="0.25">
      <c r="A95" s="13" t="s">
        <v>192</v>
      </c>
      <c r="B95" s="11" t="s">
        <v>116</v>
      </c>
      <c r="C95" s="11" t="s">
        <v>193</v>
      </c>
      <c r="D95" t="s">
        <v>122</v>
      </c>
      <c r="E95" s="11" t="s">
        <v>118</v>
      </c>
      <c r="F95" t="s">
        <v>119</v>
      </c>
      <c r="G95" t="s">
        <v>121</v>
      </c>
      <c r="H95" s="11" t="s">
        <v>120</v>
      </c>
      <c r="I95" s="20" t="s">
        <v>325</v>
      </c>
      <c r="J95" s="20" t="s">
        <v>321</v>
      </c>
    </row>
    <row r="96" spans="1:15" x14ac:dyDescent="0.25">
      <c r="A96" s="11" t="s">
        <v>36</v>
      </c>
      <c r="B96" s="11" t="s">
        <v>36</v>
      </c>
      <c r="C96" s="11" t="s">
        <v>36</v>
      </c>
      <c r="D96" s="12" t="s">
        <v>286</v>
      </c>
      <c r="E96" s="4" t="s">
        <v>287</v>
      </c>
      <c r="F96" s="4" t="s">
        <v>287</v>
      </c>
      <c r="G96" s="11" t="s">
        <v>36</v>
      </c>
      <c r="H96" s="4" t="s">
        <v>287</v>
      </c>
      <c r="I96" s="4" t="s">
        <v>36</v>
      </c>
      <c r="J96" s="4" t="s">
        <v>36</v>
      </c>
    </row>
    <row r="98" spans="1:19" x14ac:dyDescent="0.25">
      <c r="A98" t="s">
        <v>288</v>
      </c>
      <c r="B98" t="s">
        <v>211</v>
      </c>
      <c r="C98" t="s">
        <v>289</v>
      </c>
      <c r="D98" t="s">
        <v>133</v>
      </c>
      <c r="E98" t="s">
        <v>136</v>
      </c>
      <c r="F98" t="s">
        <v>143</v>
      </c>
      <c r="G98" t="s">
        <v>135</v>
      </c>
      <c r="H98" t="s">
        <v>134</v>
      </c>
      <c r="I98" t="s">
        <v>137</v>
      </c>
      <c r="J98" t="s">
        <v>290</v>
      </c>
      <c r="K98" t="s">
        <v>139</v>
      </c>
      <c r="L98" s="12" t="s">
        <v>140</v>
      </c>
      <c r="M98" t="s">
        <v>141</v>
      </c>
      <c r="N98" t="s">
        <v>15</v>
      </c>
      <c r="O98" t="s">
        <v>142</v>
      </c>
      <c r="P98" t="s">
        <v>291</v>
      </c>
      <c r="Q98" t="s">
        <v>138</v>
      </c>
      <c r="R98" t="s">
        <v>296</v>
      </c>
      <c r="S98" s="18" t="s">
        <v>323</v>
      </c>
    </row>
    <row r="99" spans="1:19" x14ac:dyDescent="0.25">
      <c r="A99" s="4" t="s">
        <v>166</v>
      </c>
      <c r="B99" s="4" t="s">
        <v>166</v>
      </c>
      <c r="C99" s="4" t="s">
        <v>160</v>
      </c>
      <c r="D99" s="4" t="s">
        <v>36</v>
      </c>
      <c r="E99" s="4" t="s">
        <v>36</v>
      </c>
      <c r="F99" s="4" t="s">
        <v>167</v>
      </c>
      <c r="G99" s="4" t="s">
        <v>36</v>
      </c>
      <c r="H99" s="4" t="s">
        <v>166</v>
      </c>
      <c r="I99" s="4" t="s">
        <v>36</v>
      </c>
      <c r="J99" s="4" t="s">
        <v>36</v>
      </c>
      <c r="K99" s="4" t="s">
        <v>36</v>
      </c>
      <c r="L99" s="4" t="s">
        <v>36</v>
      </c>
      <c r="M99" s="4" t="s">
        <v>36</v>
      </c>
      <c r="N99" s="4" t="s">
        <v>36</v>
      </c>
      <c r="O99" s="4" t="s">
        <v>36</v>
      </c>
      <c r="P99" s="4" t="s">
        <v>36</v>
      </c>
      <c r="Q99" s="4" t="s">
        <v>36</v>
      </c>
      <c r="R99" s="12" t="s">
        <v>286</v>
      </c>
      <c r="S99" s="14" t="s">
        <v>166</v>
      </c>
    </row>
    <row r="101" spans="1:19" x14ac:dyDescent="0.25">
      <c r="A101" t="s">
        <v>293</v>
      </c>
      <c r="B101" t="s">
        <v>145</v>
      </c>
      <c r="C101" t="s">
        <v>156</v>
      </c>
      <c r="D101" t="s">
        <v>157</v>
      </c>
      <c r="E101" t="s">
        <v>158</v>
      </c>
      <c r="F101" t="s">
        <v>159</v>
      </c>
      <c r="G101" t="s">
        <v>88</v>
      </c>
      <c r="H101" t="s">
        <v>294</v>
      </c>
      <c r="I101" t="s">
        <v>161</v>
      </c>
      <c r="J101" t="s">
        <v>162</v>
      </c>
      <c r="K101" t="s">
        <v>163</v>
      </c>
      <c r="L101" t="s">
        <v>164</v>
      </c>
      <c r="M101" t="s">
        <v>165</v>
      </c>
      <c r="N101" t="s">
        <v>295</v>
      </c>
    </row>
    <row r="102" spans="1:19" x14ac:dyDescent="0.25">
      <c r="A102" s="11" t="s">
        <v>36</v>
      </c>
      <c r="B102" s="11" t="s">
        <v>36</v>
      </c>
      <c r="C102" s="11" t="s">
        <v>36</v>
      </c>
      <c r="D102" s="11" t="s">
        <v>36</v>
      </c>
      <c r="E102" s="4" t="s">
        <v>166</v>
      </c>
      <c r="F102" s="11" t="s">
        <v>36</v>
      </c>
      <c r="G102" s="11" t="s">
        <v>36</v>
      </c>
      <c r="H102" s="11" t="s">
        <v>36</v>
      </c>
      <c r="I102" s="11" t="s">
        <v>36</v>
      </c>
      <c r="J102" s="11" t="s">
        <v>36</v>
      </c>
      <c r="K102" s="11" t="s">
        <v>36</v>
      </c>
      <c r="L102" s="11" t="s">
        <v>36</v>
      </c>
      <c r="M102" s="11" t="s">
        <v>36</v>
      </c>
      <c r="N102" s="11" t="s">
        <v>36</v>
      </c>
    </row>
  </sheetData>
  <sortState xmlns:xlrd2="http://schemas.microsoft.com/office/spreadsheetml/2017/richdata2" ref="A23:A37">
    <sortCondition ref="A22"/>
  </sortState>
  <dataConsolidate/>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29"/>
  <sheetViews>
    <sheetView topLeftCell="B381" zoomScale="85" zoomScaleNormal="85" workbookViewId="0">
      <selection activeCell="B1" sqref="B1:G429"/>
    </sheetView>
  </sheetViews>
  <sheetFormatPr defaultRowHeight="15" x14ac:dyDescent="0.25"/>
  <cols>
    <col min="1" max="1" width="128.28515625" bestFit="1" customWidth="1"/>
    <col min="2" max="2" width="41.28515625" bestFit="1" customWidth="1"/>
    <col min="3" max="3" width="66.28515625" bestFit="1" customWidth="1"/>
    <col min="4" max="4" width="44.5703125" bestFit="1" customWidth="1"/>
    <col min="5" max="5" width="12.42578125" bestFit="1" customWidth="1"/>
    <col min="6" max="6" width="15.42578125" bestFit="1" customWidth="1"/>
    <col min="7" max="7" width="48.42578125" bestFit="1" customWidth="1"/>
    <col min="8" max="8" width="10.85546875" bestFit="1" customWidth="1"/>
    <col min="9" max="9" width="10.5703125" bestFit="1" customWidth="1"/>
  </cols>
  <sheetData>
    <row r="1" spans="1:9" x14ac:dyDescent="0.25">
      <c r="A1" t="s">
        <v>28</v>
      </c>
      <c r="B1" t="s">
        <v>29</v>
      </c>
      <c r="C1" t="s">
        <v>30</v>
      </c>
      <c r="D1" t="s">
        <v>31</v>
      </c>
      <c r="E1" t="s">
        <v>32</v>
      </c>
      <c r="F1" t="s">
        <v>33</v>
      </c>
      <c r="G1" t="s">
        <v>34</v>
      </c>
      <c r="H1" t="s">
        <v>84</v>
      </c>
      <c r="I1" t="s">
        <v>35</v>
      </c>
    </row>
    <row r="2" spans="1:9" x14ac:dyDescent="0.25">
      <c r="A2" t="str">
        <f t="shared" ref="A2:A65" si="0">CONCATENATE(B2,C2,D2,E2,F2)</f>
        <v>ACADEMIC_ACHIEVEMENTACHIEVING_ANNUAL_IEP_GOALSACHIEVING_ANNUAL_IEP_GOALS_CATPERCENTAGEDOES NOT MEET</v>
      </c>
      <c r="B2" t="s">
        <v>16</v>
      </c>
      <c r="C2" t="s">
        <v>97</v>
      </c>
      <c r="D2" t="s">
        <v>106</v>
      </c>
      <c r="E2" t="s">
        <v>36</v>
      </c>
      <c r="F2" t="s">
        <v>168</v>
      </c>
      <c r="G2" t="s">
        <v>169</v>
      </c>
      <c r="H2">
        <v>0</v>
      </c>
      <c r="I2" t="s">
        <v>37</v>
      </c>
    </row>
    <row r="3" spans="1:9" x14ac:dyDescent="0.25">
      <c r="A3" t="str">
        <f t="shared" si="0"/>
        <v>ACADEMIC_ACHIEVEMENTACHIEVING_ANNUAL_IEP_GOALSACHIEVING_ANNUAL_IEP_GOALS_CATPERCENTAGEAPPROACHING</v>
      </c>
      <c r="B3" t="s">
        <v>16</v>
      </c>
      <c r="C3" t="s">
        <v>97</v>
      </c>
      <c r="D3" t="s">
        <v>106</v>
      </c>
      <c r="E3" t="s">
        <v>36</v>
      </c>
      <c r="F3" t="s">
        <v>170</v>
      </c>
      <c r="G3" t="s">
        <v>171</v>
      </c>
      <c r="H3">
        <v>0.4</v>
      </c>
      <c r="I3" t="s">
        <v>38</v>
      </c>
    </row>
    <row r="4" spans="1:9" x14ac:dyDescent="0.25">
      <c r="A4" t="str">
        <f t="shared" si="0"/>
        <v>ACADEMIC_ACHIEVEMENTACHIEVING_ANNUAL_IEP_GOALSACHIEVING_ANNUAL_IEP_GOALS_CATPERCENTAGEMEETS</v>
      </c>
      <c r="B4" t="s">
        <v>16</v>
      </c>
      <c r="C4" t="s">
        <v>97</v>
      </c>
      <c r="D4" t="s">
        <v>106</v>
      </c>
      <c r="E4" t="s">
        <v>36</v>
      </c>
      <c r="F4" t="s">
        <v>172</v>
      </c>
      <c r="G4" t="s">
        <v>173</v>
      </c>
      <c r="H4">
        <v>0.6</v>
      </c>
      <c r="I4" t="s">
        <v>39</v>
      </c>
    </row>
    <row r="5" spans="1:9" x14ac:dyDescent="0.25">
      <c r="A5" t="str">
        <f t="shared" si="0"/>
        <v>ACADEMIC_ACHIEVEMENTACHIEVING_ANNUAL_IEP_GOALSACHIEVING_ANNUAL_IEP_GOALS_CATPERCENTAGEEXCEEDS</v>
      </c>
      <c r="B5" t="s">
        <v>16</v>
      </c>
      <c r="C5" t="s">
        <v>97</v>
      </c>
      <c r="D5" t="s">
        <v>106</v>
      </c>
      <c r="E5" t="s">
        <v>36</v>
      </c>
      <c r="F5" t="s">
        <v>174</v>
      </c>
      <c r="G5" t="s">
        <v>175</v>
      </c>
      <c r="H5">
        <v>0.9</v>
      </c>
      <c r="I5" t="s">
        <v>40</v>
      </c>
    </row>
    <row r="6" spans="1:9" x14ac:dyDescent="0.25">
      <c r="A6" t="str">
        <f t="shared" si="0"/>
        <v>ACADEMIC_ACHIEVEMENTACT_FOR_9TH_AND_10TH_GRADERSMATH_1PERCENTAGEDOES NOT MEET</v>
      </c>
      <c r="B6" t="s">
        <v>16</v>
      </c>
      <c r="C6" t="s">
        <v>98</v>
      </c>
      <c r="D6" t="s">
        <v>107</v>
      </c>
      <c r="E6" t="s">
        <v>36</v>
      </c>
      <c r="F6" t="s">
        <v>168</v>
      </c>
      <c r="G6" t="s">
        <v>169</v>
      </c>
      <c r="H6">
        <v>0</v>
      </c>
      <c r="I6" t="s">
        <v>37</v>
      </c>
    </row>
    <row r="7" spans="1:9" x14ac:dyDescent="0.25">
      <c r="A7" t="str">
        <f t="shared" si="0"/>
        <v>ACADEMIC_ACHIEVEMENTACT_FOR_9TH_AND_10TH_GRADERSMATH_1PERCENTAGEAPPROACHING</v>
      </c>
      <c r="B7" t="s">
        <v>16</v>
      </c>
      <c r="C7" t="s">
        <v>98</v>
      </c>
      <c r="D7" t="s">
        <v>107</v>
      </c>
      <c r="E7" t="s">
        <v>36</v>
      </c>
      <c r="F7" t="s">
        <v>170</v>
      </c>
      <c r="G7" t="s">
        <v>171</v>
      </c>
      <c r="H7">
        <v>0.4</v>
      </c>
      <c r="I7" t="s">
        <v>38</v>
      </c>
    </row>
    <row r="8" spans="1:9" x14ac:dyDescent="0.25">
      <c r="A8" t="str">
        <f t="shared" si="0"/>
        <v>ACADEMIC_ACHIEVEMENTACT_FOR_9TH_AND_10TH_GRADERSMATH_1PERCENTAGEMEETS</v>
      </c>
      <c r="B8" t="s">
        <v>16</v>
      </c>
      <c r="C8" t="s">
        <v>98</v>
      </c>
      <c r="D8" t="s">
        <v>107</v>
      </c>
      <c r="E8" t="s">
        <v>36</v>
      </c>
      <c r="F8" t="s">
        <v>172</v>
      </c>
      <c r="G8" t="s">
        <v>173</v>
      </c>
      <c r="H8">
        <v>0.6</v>
      </c>
      <c r="I8" t="s">
        <v>39</v>
      </c>
    </row>
    <row r="9" spans="1:9" x14ac:dyDescent="0.25">
      <c r="A9" t="str">
        <f t="shared" si="0"/>
        <v>ACADEMIC_ACHIEVEMENTACT_FOR_9TH_AND_10TH_GRADERSMATH_1PERCENTAGEEXCEEDS</v>
      </c>
      <c r="B9" t="s">
        <v>16</v>
      </c>
      <c r="C9" t="s">
        <v>98</v>
      </c>
      <c r="D9" t="s">
        <v>107</v>
      </c>
      <c r="E9" t="s">
        <v>36</v>
      </c>
      <c r="F9" t="s">
        <v>174</v>
      </c>
      <c r="G9" t="s">
        <v>175</v>
      </c>
      <c r="H9">
        <v>0.9</v>
      </c>
      <c r="I9" t="s">
        <v>40</v>
      </c>
    </row>
    <row r="10" spans="1:9" x14ac:dyDescent="0.25">
      <c r="A10" t="str">
        <f t="shared" si="0"/>
        <v>ACADEMIC_ACHIEVEMENTACT_FOR_9TH_AND_10TH_GRADERSREADING_1PERCENTAGEDOES NOT MEET</v>
      </c>
      <c r="B10" t="s">
        <v>16</v>
      </c>
      <c r="C10" t="s">
        <v>98</v>
      </c>
      <c r="D10" t="s">
        <v>104</v>
      </c>
      <c r="E10" t="s">
        <v>36</v>
      </c>
      <c r="F10" t="s">
        <v>168</v>
      </c>
      <c r="G10" t="s">
        <v>169</v>
      </c>
      <c r="H10">
        <v>0</v>
      </c>
      <c r="I10" t="s">
        <v>37</v>
      </c>
    </row>
    <row r="11" spans="1:9" x14ac:dyDescent="0.25">
      <c r="A11" t="str">
        <f t="shared" si="0"/>
        <v>ACADEMIC_ACHIEVEMENTACT_FOR_9TH_AND_10TH_GRADERSREADING_1PERCENTAGEAPPROACHING</v>
      </c>
      <c r="B11" t="s">
        <v>16</v>
      </c>
      <c r="C11" t="s">
        <v>98</v>
      </c>
      <c r="D11" t="s">
        <v>104</v>
      </c>
      <c r="E11" t="s">
        <v>36</v>
      </c>
      <c r="F11" t="s">
        <v>170</v>
      </c>
      <c r="G11" t="s">
        <v>171</v>
      </c>
      <c r="H11">
        <v>0.4</v>
      </c>
      <c r="I11" t="s">
        <v>38</v>
      </c>
    </row>
    <row r="12" spans="1:9" x14ac:dyDescent="0.25">
      <c r="A12" t="str">
        <f t="shared" si="0"/>
        <v>ACADEMIC_ACHIEVEMENTACT_FOR_9TH_AND_10TH_GRADERSREADING_1PERCENTAGEMEETS</v>
      </c>
      <c r="B12" t="s">
        <v>16</v>
      </c>
      <c r="C12" t="s">
        <v>98</v>
      </c>
      <c r="D12" t="s">
        <v>104</v>
      </c>
      <c r="E12" t="s">
        <v>36</v>
      </c>
      <c r="F12" t="s">
        <v>172</v>
      </c>
      <c r="G12" t="s">
        <v>173</v>
      </c>
      <c r="H12">
        <v>0.6</v>
      </c>
      <c r="I12" t="s">
        <v>39</v>
      </c>
    </row>
    <row r="13" spans="1:9" x14ac:dyDescent="0.25">
      <c r="A13" t="str">
        <f t="shared" si="0"/>
        <v>ACADEMIC_ACHIEVEMENTACT_FOR_9TH_AND_10TH_GRADERSREADING_1PERCENTAGEEXCEEDS</v>
      </c>
      <c r="B13" t="s">
        <v>16</v>
      </c>
      <c r="C13" t="s">
        <v>98</v>
      </c>
      <c r="D13" t="s">
        <v>104</v>
      </c>
      <c r="E13" t="s">
        <v>36</v>
      </c>
      <c r="F13" t="s">
        <v>174</v>
      </c>
      <c r="G13" t="s">
        <v>175</v>
      </c>
      <c r="H13">
        <v>0.9</v>
      </c>
      <c r="I13" t="s">
        <v>40</v>
      </c>
    </row>
    <row r="14" spans="1:9" x14ac:dyDescent="0.25">
      <c r="A14" t="str">
        <f t="shared" si="0"/>
        <v>ACADEMIC_ACHIEVEMENTIREADY_ACHIEVEMENTMATH_1PERCENTAGEMEETS</v>
      </c>
      <c r="B14" t="s">
        <v>16</v>
      </c>
      <c r="C14" t="s">
        <v>99</v>
      </c>
      <c r="D14" t="s">
        <v>107</v>
      </c>
      <c r="E14" t="s">
        <v>36</v>
      </c>
      <c r="F14" t="s">
        <v>172</v>
      </c>
      <c r="G14" t="s">
        <v>173</v>
      </c>
      <c r="H14">
        <v>0.6</v>
      </c>
    </row>
    <row r="15" spans="1:9" x14ac:dyDescent="0.25">
      <c r="A15" t="str">
        <f t="shared" si="0"/>
        <v>ACADEMIC_ACHIEVEMENTIREADY_ACHIEVEMENTMATH_1PERCENTAGEAPPROACHING</v>
      </c>
      <c r="B15" t="s">
        <v>16</v>
      </c>
      <c r="C15" t="s">
        <v>99</v>
      </c>
      <c r="D15" t="s">
        <v>107</v>
      </c>
      <c r="E15" t="s">
        <v>36</v>
      </c>
      <c r="F15" t="s">
        <v>170</v>
      </c>
      <c r="G15" t="s">
        <v>171</v>
      </c>
      <c r="H15">
        <v>0.4</v>
      </c>
    </row>
    <row r="16" spans="1:9" x14ac:dyDescent="0.25">
      <c r="A16" t="str">
        <f t="shared" si="0"/>
        <v>ACADEMIC_ACHIEVEMENTIREADY_ACHIEVEMENTMATH_1PERCENTAGEEXCEEDS</v>
      </c>
      <c r="B16" t="s">
        <v>16</v>
      </c>
      <c r="C16" t="s">
        <v>99</v>
      </c>
      <c r="D16" t="s">
        <v>107</v>
      </c>
      <c r="E16" t="s">
        <v>36</v>
      </c>
      <c r="F16" t="s">
        <v>174</v>
      </c>
      <c r="G16" t="s">
        <v>175</v>
      </c>
      <c r="H16">
        <v>0.9</v>
      </c>
    </row>
    <row r="17" spans="1:9" x14ac:dyDescent="0.25">
      <c r="A17" t="str">
        <f t="shared" si="0"/>
        <v>ACADEMIC_ACHIEVEMENTIREADY_ACHIEVEMENTMATH_1PERCENTAGEDOES NOT MEET</v>
      </c>
      <c r="B17" t="s">
        <v>16</v>
      </c>
      <c r="C17" t="s">
        <v>99</v>
      </c>
      <c r="D17" t="s">
        <v>107</v>
      </c>
      <c r="E17" t="s">
        <v>36</v>
      </c>
      <c r="F17" t="s">
        <v>168</v>
      </c>
      <c r="G17" t="s">
        <v>169</v>
      </c>
      <c r="H17">
        <v>0</v>
      </c>
    </row>
    <row r="18" spans="1:9" x14ac:dyDescent="0.25">
      <c r="A18" t="str">
        <f t="shared" si="0"/>
        <v>ACADEMIC_ACHIEVEMENTNWEA_MAP_ACHIEVEMENTGENERAL_SCIENCE_1PERCENTAGEDOES NOT MEET</v>
      </c>
      <c r="B18" t="s">
        <v>16</v>
      </c>
      <c r="C18" t="s">
        <v>100</v>
      </c>
      <c r="D18" t="s">
        <v>117</v>
      </c>
      <c r="E18" t="s">
        <v>36</v>
      </c>
      <c r="F18" t="s">
        <v>168</v>
      </c>
      <c r="G18" t="s">
        <v>169</v>
      </c>
      <c r="H18">
        <v>0</v>
      </c>
      <c r="I18" t="s">
        <v>37</v>
      </c>
    </row>
    <row r="19" spans="1:9" x14ac:dyDescent="0.25">
      <c r="A19" t="str">
        <f t="shared" si="0"/>
        <v>ACADEMIC_ACHIEVEMENTNWEA_MAP_ACHIEVEMENTGENERAL_SCIENCE_1PERCENTAGEAPPROACHING</v>
      </c>
      <c r="B19" t="s">
        <v>16</v>
      </c>
      <c r="C19" t="s">
        <v>100</v>
      </c>
      <c r="D19" t="s">
        <v>117</v>
      </c>
      <c r="E19" t="s">
        <v>36</v>
      </c>
      <c r="F19" t="s">
        <v>170</v>
      </c>
      <c r="G19" t="s">
        <v>171</v>
      </c>
      <c r="H19">
        <v>0.4</v>
      </c>
      <c r="I19" t="s">
        <v>38</v>
      </c>
    </row>
    <row r="20" spans="1:9" x14ac:dyDescent="0.25">
      <c r="A20" t="str">
        <f t="shared" si="0"/>
        <v>ACADEMIC_ACHIEVEMENTNWEA_MAP_ACHIEVEMENTGENERAL_SCIENCE_1PERCENTAGEMEETS</v>
      </c>
      <c r="B20" t="s">
        <v>16</v>
      </c>
      <c r="C20" t="s">
        <v>100</v>
      </c>
      <c r="D20" t="s">
        <v>117</v>
      </c>
      <c r="E20" t="s">
        <v>36</v>
      </c>
      <c r="F20" t="s">
        <v>172</v>
      </c>
      <c r="G20" t="s">
        <v>173</v>
      </c>
      <c r="H20">
        <v>0.6</v>
      </c>
      <c r="I20" t="s">
        <v>39</v>
      </c>
    </row>
    <row r="21" spans="1:9" x14ac:dyDescent="0.25">
      <c r="A21" t="str">
        <f t="shared" si="0"/>
        <v>ACADEMIC_ACHIEVEMENTNWEA_MAP_ACHIEVEMENTGENERAL_SCIENCE_1PERCENTAGEEXCEEDS</v>
      </c>
      <c r="B21" t="s">
        <v>16</v>
      </c>
      <c r="C21" t="s">
        <v>100</v>
      </c>
      <c r="D21" t="s">
        <v>117</v>
      </c>
      <c r="E21" t="s">
        <v>36</v>
      </c>
      <c r="F21" t="s">
        <v>174</v>
      </c>
      <c r="G21" t="s">
        <v>175</v>
      </c>
      <c r="H21">
        <v>0.9</v>
      </c>
      <c r="I21" t="s">
        <v>40</v>
      </c>
    </row>
    <row r="22" spans="1:9" x14ac:dyDescent="0.25">
      <c r="A22" t="str">
        <f t="shared" si="0"/>
        <v>ACADEMIC_ACHIEVEMENTNWEA_MAP_ACHIEVEMENTLANGUAGE_USAGE_1PERCENTAGEDOES NOT MEET</v>
      </c>
      <c r="B22" t="s">
        <v>16</v>
      </c>
      <c r="C22" t="s">
        <v>100</v>
      </c>
      <c r="D22" t="s">
        <v>108</v>
      </c>
      <c r="E22" t="s">
        <v>36</v>
      </c>
      <c r="F22" t="s">
        <v>168</v>
      </c>
      <c r="G22" t="s">
        <v>169</v>
      </c>
      <c r="H22">
        <v>0</v>
      </c>
      <c r="I22" t="s">
        <v>37</v>
      </c>
    </row>
    <row r="23" spans="1:9" x14ac:dyDescent="0.25">
      <c r="A23" t="str">
        <f t="shared" si="0"/>
        <v>ACADEMIC_ACHIEVEMENTNWEA_MAP_ACHIEVEMENTLANGUAGE_USAGE_1PERCENTAGEAPPROACHING</v>
      </c>
      <c r="B23" t="s">
        <v>16</v>
      </c>
      <c r="C23" t="s">
        <v>100</v>
      </c>
      <c r="D23" t="s">
        <v>108</v>
      </c>
      <c r="E23" t="s">
        <v>36</v>
      </c>
      <c r="F23" t="s">
        <v>170</v>
      </c>
      <c r="G23" t="s">
        <v>171</v>
      </c>
      <c r="H23">
        <v>0.4</v>
      </c>
      <c r="I23" t="s">
        <v>38</v>
      </c>
    </row>
    <row r="24" spans="1:9" x14ac:dyDescent="0.25">
      <c r="A24" t="str">
        <f t="shared" si="0"/>
        <v>ACADEMIC_ACHIEVEMENTNWEA_MAP_ACHIEVEMENTLANGUAGE_USAGE_1PERCENTAGEMEETS</v>
      </c>
      <c r="B24" t="s">
        <v>16</v>
      </c>
      <c r="C24" t="s">
        <v>100</v>
      </c>
      <c r="D24" t="s">
        <v>108</v>
      </c>
      <c r="E24" t="s">
        <v>36</v>
      </c>
      <c r="F24" t="s">
        <v>172</v>
      </c>
      <c r="G24" t="s">
        <v>173</v>
      </c>
      <c r="H24">
        <v>0.6</v>
      </c>
      <c r="I24" t="s">
        <v>39</v>
      </c>
    </row>
    <row r="25" spans="1:9" x14ac:dyDescent="0.25">
      <c r="A25" t="str">
        <f t="shared" si="0"/>
        <v>ACADEMIC_ACHIEVEMENTNWEA_MAP_ACHIEVEMENTLANGUAGE_USAGE_1PERCENTAGEEXCEEDS</v>
      </c>
      <c r="B25" t="s">
        <v>16</v>
      </c>
      <c r="C25" t="s">
        <v>100</v>
      </c>
      <c r="D25" t="s">
        <v>108</v>
      </c>
      <c r="E25" t="s">
        <v>36</v>
      </c>
      <c r="F25" t="s">
        <v>174</v>
      </c>
      <c r="G25" t="s">
        <v>175</v>
      </c>
      <c r="H25">
        <v>0.9</v>
      </c>
      <c r="I25" t="s">
        <v>40</v>
      </c>
    </row>
    <row r="26" spans="1:9" x14ac:dyDescent="0.25">
      <c r="A26" t="str">
        <f t="shared" si="0"/>
        <v>ACADEMIC_ACHIEVEMENTNWEA_MAP_ACHIEVEMENTMATH_1PERCENTAGEDOES NOT MEET</v>
      </c>
      <c r="B26" t="s">
        <v>16</v>
      </c>
      <c r="C26" t="s">
        <v>100</v>
      </c>
      <c r="D26" t="s">
        <v>107</v>
      </c>
      <c r="E26" t="s">
        <v>36</v>
      </c>
      <c r="F26" t="s">
        <v>168</v>
      </c>
      <c r="G26" t="s">
        <v>169</v>
      </c>
      <c r="H26">
        <v>0</v>
      </c>
      <c r="I26" t="s">
        <v>37</v>
      </c>
    </row>
    <row r="27" spans="1:9" x14ac:dyDescent="0.25">
      <c r="A27" t="str">
        <f t="shared" si="0"/>
        <v>ACADEMIC_ACHIEVEMENTNWEA_MAP_ACHIEVEMENTMATH_1PERCENTAGEAPPROACHING</v>
      </c>
      <c r="B27" t="s">
        <v>16</v>
      </c>
      <c r="C27" t="s">
        <v>100</v>
      </c>
      <c r="D27" t="s">
        <v>107</v>
      </c>
      <c r="E27" t="s">
        <v>36</v>
      </c>
      <c r="F27" t="s">
        <v>170</v>
      </c>
      <c r="G27" t="s">
        <v>171</v>
      </c>
      <c r="H27">
        <v>0.4</v>
      </c>
      <c r="I27" t="s">
        <v>38</v>
      </c>
    </row>
    <row r="28" spans="1:9" x14ac:dyDescent="0.25">
      <c r="A28" t="str">
        <f t="shared" si="0"/>
        <v>ACADEMIC_ACHIEVEMENTNWEA_MAP_ACHIEVEMENTMATH_1PERCENTAGEMEETS</v>
      </c>
      <c r="B28" t="s">
        <v>16</v>
      </c>
      <c r="C28" t="s">
        <v>100</v>
      </c>
      <c r="D28" t="s">
        <v>107</v>
      </c>
      <c r="E28" t="s">
        <v>36</v>
      </c>
      <c r="F28" t="s">
        <v>172</v>
      </c>
      <c r="G28" t="s">
        <v>173</v>
      </c>
      <c r="H28">
        <v>0.6</v>
      </c>
      <c r="I28" t="s">
        <v>39</v>
      </c>
    </row>
    <row r="29" spans="1:9" x14ac:dyDescent="0.25">
      <c r="A29" t="str">
        <f t="shared" si="0"/>
        <v>ACADEMIC_ACHIEVEMENTNWEA_MAP_ACHIEVEMENTMATH_1PERCENTAGEEXCEEDS</v>
      </c>
      <c r="B29" t="s">
        <v>16</v>
      </c>
      <c r="C29" t="s">
        <v>100</v>
      </c>
      <c r="D29" t="s">
        <v>107</v>
      </c>
      <c r="E29" t="s">
        <v>36</v>
      </c>
      <c r="F29" t="s">
        <v>174</v>
      </c>
      <c r="G29" t="s">
        <v>175</v>
      </c>
      <c r="H29">
        <v>0.9</v>
      </c>
      <c r="I29" t="s">
        <v>40</v>
      </c>
    </row>
    <row r="30" spans="1:9" x14ac:dyDescent="0.25">
      <c r="A30" t="str">
        <f t="shared" si="0"/>
        <v>ACADEMIC_ACHIEVEMENTNWEA_MAP_ACHIEVEMENTREADING_1PERCENTAGEDOES NOT MEET</v>
      </c>
      <c r="B30" t="s">
        <v>16</v>
      </c>
      <c r="C30" t="s">
        <v>100</v>
      </c>
      <c r="D30" t="s">
        <v>104</v>
      </c>
      <c r="E30" t="s">
        <v>36</v>
      </c>
      <c r="F30" t="s">
        <v>168</v>
      </c>
      <c r="G30" t="s">
        <v>169</v>
      </c>
      <c r="H30">
        <v>0</v>
      </c>
      <c r="I30" t="s">
        <v>37</v>
      </c>
    </row>
    <row r="31" spans="1:9" x14ac:dyDescent="0.25">
      <c r="A31" t="str">
        <f t="shared" si="0"/>
        <v>ACADEMIC_ACHIEVEMENTNWEA_MAP_ACHIEVEMENTREADING_1PERCENTAGEAPPROACHING</v>
      </c>
      <c r="B31" t="s">
        <v>16</v>
      </c>
      <c r="C31" t="s">
        <v>100</v>
      </c>
      <c r="D31" t="s">
        <v>104</v>
      </c>
      <c r="E31" t="s">
        <v>36</v>
      </c>
      <c r="F31" t="s">
        <v>170</v>
      </c>
      <c r="G31" t="s">
        <v>171</v>
      </c>
      <c r="H31">
        <v>0.4</v>
      </c>
      <c r="I31" t="s">
        <v>38</v>
      </c>
    </row>
    <row r="32" spans="1:9" x14ac:dyDescent="0.25">
      <c r="A32" t="str">
        <f t="shared" si="0"/>
        <v>ACADEMIC_ACHIEVEMENTNWEA_MAP_ACHIEVEMENTREADING_1PERCENTAGEMEETS</v>
      </c>
      <c r="B32" t="s">
        <v>16</v>
      </c>
      <c r="C32" t="s">
        <v>100</v>
      </c>
      <c r="D32" t="s">
        <v>104</v>
      </c>
      <c r="E32" t="s">
        <v>36</v>
      </c>
      <c r="F32" t="s">
        <v>172</v>
      </c>
      <c r="G32" t="s">
        <v>173</v>
      </c>
      <c r="H32">
        <v>0.6</v>
      </c>
      <c r="I32" t="s">
        <v>39</v>
      </c>
    </row>
    <row r="33" spans="1:9" x14ac:dyDescent="0.25">
      <c r="A33" t="str">
        <f t="shared" si="0"/>
        <v>ACADEMIC_ACHIEVEMENTNWEA_MAP_ACHIEVEMENTREADING_1PERCENTAGEEXCEEDS</v>
      </c>
      <c r="B33" t="s">
        <v>16</v>
      </c>
      <c r="C33" t="s">
        <v>100</v>
      </c>
      <c r="D33" t="s">
        <v>104</v>
      </c>
      <c r="E33" t="s">
        <v>36</v>
      </c>
      <c r="F33" t="s">
        <v>174</v>
      </c>
      <c r="G33" t="s">
        <v>175</v>
      </c>
      <c r="H33">
        <v>0.9</v>
      </c>
      <c r="I33" t="s">
        <v>40</v>
      </c>
    </row>
    <row r="34" spans="1:9" x14ac:dyDescent="0.25">
      <c r="A34" t="str">
        <f t="shared" si="0"/>
        <v>ACADEMIC_ACHIEVEMENTPROGRAM_COMPETENCIESCTEPERCENTAGEDOES NOT MEET</v>
      </c>
      <c r="B34" t="s">
        <v>16</v>
      </c>
      <c r="C34" t="s">
        <v>101</v>
      </c>
      <c r="D34" t="s">
        <v>0</v>
      </c>
      <c r="E34" t="s">
        <v>36</v>
      </c>
      <c r="F34" t="s">
        <v>168</v>
      </c>
      <c r="G34" t="s">
        <v>176</v>
      </c>
      <c r="H34">
        <v>0</v>
      </c>
      <c r="I34" t="s">
        <v>37</v>
      </c>
    </row>
    <row r="35" spans="1:9" x14ac:dyDescent="0.25">
      <c r="A35" t="str">
        <f t="shared" si="0"/>
        <v>ACADEMIC_ACHIEVEMENTPROGRAM_COMPETENCIESCTEPERCENTAGEAPPROACHING</v>
      </c>
      <c r="B35" t="s">
        <v>16</v>
      </c>
      <c r="C35" t="s">
        <v>101</v>
      </c>
      <c r="D35" t="s">
        <v>0</v>
      </c>
      <c r="E35" t="s">
        <v>36</v>
      </c>
      <c r="F35" t="s">
        <v>170</v>
      </c>
      <c r="G35" t="s">
        <v>177</v>
      </c>
      <c r="H35">
        <v>0.7</v>
      </c>
      <c r="I35" t="s">
        <v>41</v>
      </c>
    </row>
    <row r="36" spans="1:9" x14ac:dyDescent="0.25">
      <c r="A36" t="str">
        <f t="shared" si="0"/>
        <v>ACADEMIC_ACHIEVEMENTPROGRAM_COMPETENCIESCTEPERCENTAGEMEETS</v>
      </c>
      <c r="B36" t="s">
        <v>16</v>
      </c>
      <c r="C36" t="s">
        <v>101</v>
      </c>
      <c r="D36" t="s">
        <v>0</v>
      </c>
      <c r="E36" t="s">
        <v>36</v>
      </c>
      <c r="F36" t="s">
        <v>172</v>
      </c>
      <c r="G36" t="s">
        <v>178</v>
      </c>
      <c r="H36">
        <v>0.75</v>
      </c>
      <c r="I36" t="s">
        <v>42</v>
      </c>
    </row>
    <row r="37" spans="1:9" x14ac:dyDescent="0.25">
      <c r="A37" t="str">
        <f t="shared" si="0"/>
        <v>ACADEMIC_ACHIEVEMENTPROGRAM_COMPETENCIESCTEPERCENTAGEEXCEEDS</v>
      </c>
      <c r="B37" t="s">
        <v>16</v>
      </c>
      <c r="C37" t="s">
        <v>101</v>
      </c>
      <c r="D37" t="s">
        <v>0</v>
      </c>
      <c r="E37" t="s">
        <v>36</v>
      </c>
      <c r="F37" t="s">
        <v>174</v>
      </c>
      <c r="G37" t="s">
        <v>179</v>
      </c>
      <c r="H37">
        <v>0.8</v>
      </c>
      <c r="I37" t="s">
        <v>43</v>
      </c>
    </row>
    <row r="38" spans="1:9" x14ac:dyDescent="0.25">
      <c r="A38" t="str">
        <f t="shared" si="0"/>
        <v>ACADEMIC_ACHIEVEMENTREADING_PLUSREADING_FLUENCYPERCENTAGEDOES NOT MEET</v>
      </c>
      <c r="B38" t="s">
        <v>16</v>
      </c>
      <c r="C38" t="s">
        <v>180</v>
      </c>
      <c r="D38" t="s">
        <v>181</v>
      </c>
      <c r="E38" t="s">
        <v>36</v>
      </c>
      <c r="F38" t="s">
        <v>168</v>
      </c>
      <c r="G38" t="s">
        <v>182</v>
      </c>
      <c r="H38">
        <v>0</v>
      </c>
      <c r="I38" t="s">
        <v>37</v>
      </c>
    </row>
    <row r="39" spans="1:9" x14ac:dyDescent="0.25">
      <c r="A39" t="str">
        <f t="shared" si="0"/>
        <v>ACADEMIC_ACHIEVEMENTREADING_PLUSREADING_FLUENCYPERCENTAGEAPPROACHING</v>
      </c>
      <c r="B39" t="s">
        <v>16</v>
      </c>
      <c r="C39" t="s">
        <v>180</v>
      </c>
      <c r="D39" t="s">
        <v>181</v>
      </c>
      <c r="E39" t="s">
        <v>36</v>
      </c>
      <c r="F39" t="s">
        <v>170</v>
      </c>
      <c r="G39" t="s">
        <v>183</v>
      </c>
      <c r="H39">
        <v>0.15</v>
      </c>
      <c r="I39" t="s">
        <v>44</v>
      </c>
    </row>
    <row r="40" spans="1:9" x14ac:dyDescent="0.25">
      <c r="A40" t="str">
        <f t="shared" si="0"/>
        <v>ACADEMIC_ACHIEVEMENTREADING_PLUSREADING_FLUENCYPERCENTAGEMEETS</v>
      </c>
      <c r="B40" t="s">
        <v>16</v>
      </c>
      <c r="C40" t="s">
        <v>180</v>
      </c>
      <c r="D40" t="s">
        <v>181</v>
      </c>
      <c r="E40" t="s">
        <v>36</v>
      </c>
      <c r="F40" t="s">
        <v>172</v>
      </c>
      <c r="G40" t="s">
        <v>184</v>
      </c>
      <c r="H40">
        <v>0.5</v>
      </c>
      <c r="I40" t="s">
        <v>45</v>
      </c>
    </row>
    <row r="41" spans="1:9" x14ac:dyDescent="0.25">
      <c r="A41" t="str">
        <f t="shared" si="0"/>
        <v>ACADEMIC_ACHIEVEMENTREADING_PLUSREADING_FLUENCYPERCENTAGEEXCEEDS</v>
      </c>
      <c r="B41" t="s">
        <v>16</v>
      </c>
      <c r="C41" t="s">
        <v>180</v>
      </c>
      <c r="D41" t="s">
        <v>181</v>
      </c>
      <c r="E41" t="s">
        <v>36</v>
      </c>
      <c r="F41" t="s">
        <v>174</v>
      </c>
      <c r="G41" t="s">
        <v>185</v>
      </c>
      <c r="H41">
        <v>0.85</v>
      </c>
      <c r="I41" t="s">
        <v>46</v>
      </c>
    </row>
    <row r="42" spans="1:9" x14ac:dyDescent="0.25">
      <c r="A42" t="str">
        <f t="shared" si="0"/>
        <v>ACADEMIC_ACHIEVEMENTRED_ROCKS_COMPLETION_RATECREDIT_COMPLETIONPERCENTAGEDOES NOT MEET</v>
      </c>
      <c r="B42" t="s">
        <v>16</v>
      </c>
      <c r="C42" t="s">
        <v>102</v>
      </c>
      <c r="D42" t="s">
        <v>109</v>
      </c>
      <c r="E42" t="s">
        <v>36</v>
      </c>
      <c r="F42" t="s">
        <v>168</v>
      </c>
      <c r="G42" t="s">
        <v>176</v>
      </c>
      <c r="H42">
        <v>0</v>
      </c>
      <c r="I42" t="s">
        <v>37</v>
      </c>
    </row>
    <row r="43" spans="1:9" x14ac:dyDescent="0.25">
      <c r="A43" t="str">
        <f t="shared" si="0"/>
        <v>ACADEMIC_ACHIEVEMENTRED_ROCKS_COMPLETION_RATECREDIT_COMPLETIONPERCENTAGEAPPROACHING</v>
      </c>
      <c r="B43" t="s">
        <v>16</v>
      </c>
      <c r="C43" t="s">
        <v>102</v>
      </c>
      <c r="D43" t="s">
        <v>109</v>
      </c>
      <c r="E43" t="s">
        <v>36</v>
      </c>
      <c r="F43" t="s">
        <v>170</v>
      </c>
      <c r="G43" t="s">
        <v>177</v>
      </c>
      <c r="H43">
        <v>0.7</v>
      </c>
      <c r="I43" t="s">
        <v>41</v>
      </c>
    </row>
    <row r="44" spans="1:9" x14ac:dyDescent="0.25">
      <c r="A44" t="str">
        <f t="shared" si="0"/>
        <v>ACADEMIC_ACHIEVEMENTRED_ROCKS_COMPLETION_RATECREDIT_COMPLETIONPERCENTAGEMEETS</v>
      </c>
      <c r="B44" t="s">
        <v>16</v>
      </c>
      <c r="C44" t="s">
        <v>102</v>
      </c>
      <c r="D44" t="s">
        <v>109</v>
      </c>
      <c r="E44" t="s">
        <v>36</v>
      </c>
      <c r="F44" t="s">
        <v>172</v>
      </c>
      <c r="G44" t="s">
        <v>178</v>
      </c>
      <c r="H44">
        <v>0.75</v>
      </c>
      <c r="I44" t="s">
        <v>42</v>
      </c>
    </row>
    <row r="45" spans="1:9" x14ac:dyDescent="0.25">
      <c r="A45" t="str">
        <f t="shared" si="0"/>
        <v>ACADEMIC_ACHIEVEMENTRED_ROCKS_COMPLETION_RATECREDIT_COMPLETIONPERCENTAGEEXCEEDS</v>
      </c>
      <c r="B45" t="s">
        <v>16</v>
      </c>
      <c r="C45" t="s">
        <v>102</v>
      </c>
      <c r="D45" t="s">
        <v>109</v>
      </c>
      <c r="E45" t="s">
        <v>36</v>
      </c>
      <c r="F45" t="s">
        <v>174</v>
      </c>
      <c r="G45" t="s">
        <v>179</v>
      </c>
      <c r="H45">
        <v>0.8</v>
      </c>
      <c r="I45" t="s">
        <v>43</v>
      </c>
    </row>
    <row r="46" spans="1:9" x14ac:dyDescent="0.25">
      <c r="A46" t="str">
        <f t="shared" si="0"/>
        <v>ACADEMIC_ACHIEVEMENTSTAR_ENTERPRISEMATH_1PERCENTAGEDOES NOT MEET</v>
      </c>
      <c r="B46" t="s">
        <v>16</v>
      </c>
      <c r="C46" t="s">
        <v>2</v>
      </c>
      <c r="D46" t="s">
        <v>107</v>
      </c>
      <c r="E46" t="s">
        <v>36</v>
      </c>
      <c r="F46" t="s">
        <v>168</v>
      </c>
      <c r="G46" t="s">
        <v>169</v>
      </c>
      <c r="H46">
        <v>0</v>
      </c>
      <c r="I46" t="s">
        <v>37</v>
      </c>
    </row>
    <row r="47" spans="1:9" x14ac:dyDescent="0.25">
      <c r="A47" t="str">
        <f t="shared" si="0"/>
        <v>ACADEMIC_ACHIEVEMENTSTAR_ENTERPRISEMATH_1PERCENTAGEAPPROACHING</v>
      </c>
      <c r="B47" t="s">
        <v>16</v>
      </c>
      <c r="C47" t="s">
        <v>2</v>
      </c>
      <c r="D47" t="s">
        <v>107</v>
      </c>
      <c r="E47" t="s">
        <v>36</v>
      </c>
      <c r="F47" t="s">
        <v>170</v>
      </c>
      <c r="G47" t="s">
        <v>171</v>
      </c>
      <c r="H47">
        <v>0.4</v>
      </c>
      <c r="I47" t="s">
        <v>38</v>
      </c>
    </row>
    <row r="48" spans="1:9" x14ac:dyDescent="0.25">
      <c r="A48" t="str">
        <f t="shared" si="0"/>
        <v>ACADEMIC_ACHIEVEMENTSTAR_ENTERPRISEMATH_1PERCENTAGEMEETS</v>
      </c>
      <c r="B48" t="s">
        <v>16</v>
      </c>
      <c r="C48" t="s">
        <v>2</v>
      </c>
      <c r="D48" t="s">
        <v>107</v>
      </c>
      <c r="E48" t="s">
        <v>36</v>
      </c>
      <c r="F48" t="s">
        <v>172</v>
      </c>
      <c r="G48" t="s">
        <v>173</v>
      </c>
      <c r="H48">
        <v>0.6</v>
      </c>
      <c r="I48" t="s">
        <v>39</v>
      </c>
    </row>
    <row r="49" spans="1:9" x14ac:dyDescent="0.25">
      <c r="A49" t="str">
        <f t="shared" si="0"/>
        <v>ACADEMIC_ACHIEVEMENTSTAR_ENTERPRISEMATH_1PERCENTAGEEXCEEDS</v>
      </c>
      <c r="B49" t="s">
        <v>16</v>
      </c>
      <c r="C49" t="s">
        <v>2</v>
      </c>
      <c r="D49" t="s">
        <v>107</v>
      </c>
      <c r="E49" t="s">
        <v>36</v>
      </c>
      <c r="F49" t="s">
        <v>174</v>
      </c>
      <c r="G49" t="s">
        <v>175</v>
      </c>
      <c r="H49">
        <v>0.9</v>
      </c>
      <c r="I49" t="s">
        <v>40</v>
      </c>
    </row>
    <row r="50" spans="1:9" x14ac:dyDescent="0.25">
      <c r="A50" t="str">
        <f t="shared" si="0"/>
        <v>ACADEMIC_ACHIEVEMENTSTAR_ENTERPRISEREADING_1PERCENTAGEDOES NOT MEET</v>
      </c>
      <c r="B50" t="s">
        <v>16</v>
      </c>
      <c r="C50" t="s">
        <v>2</v>
      </c>
      <c r="D50" t="s">
        <v>104</v>
      </c>
      <c r="E50" t="s">
        <v>36</v>
      </c>
      <c r="F50" t="s">
        <v>168</v>
      </c>
      <c r="G50" t="s">
        <v>169</v>
      </c>
      <c r="H50">
        <v>0</v>
      </c>
      <c r="I50" t="s">
        <v>37</v>
      </c>
    </row>
    <row r="51" spans="1:9" x14ac:dyDescent="0.25">
      <c r="A51" t="str">
        <f t="shared" si="0"/>
        <v>ACADEMIC_ACHIEVEMENTSTAR_ENTERPRISEREADING_1PERCENTAGEAPPROACHING</v>
      </c>
      <c r="B51" t="s">
        <v>16</v>
      </c>
      <c r="C51" t="s">
        <v>2</v>
      </c>
      <c r="D51" t="s">
        <v>104</v>
      </c>
      <c r="E51" t="s">
        <v>36</v>
      </c>
      <c r="F51" t="s">
        <v>170</v>
      </c>
      <c r="G51" t="s">
        <v>171</v>
      </c>
      <c r="H51">
        <v>0.4</v>
      </c>
      <c r="I51" t="s">
        <v>38</v>
      </c>
    </row>
    <row r="52" spans="1:9" x14ac:dyDescent="0.25">
      <c r="A52" t="str">
        <f t="shared" si="0"/>
        <v>ACADEMIC_ACHIEVEMENTSTAR_ENTERPRISEREADING_1PERCENTAGEMEETS</v>
      </c>
      <c r="B52" t="s">
        <v>16</v>
      </c>
      <c r="C52" t="s">
        <v>2</v>
      </c>
      <c r="D52" t="s">
        <v>104</v>
      </c>
      <c r="E52" t="s">
        <v>36</v>
      </c>
      <c r="F52" t="s">
        <v>172</v>
      </c>
      <c r="G52" t="s">
        <v>173</v>
      </c>
      <c r="H52">
        <v>0.6</v>
      </c>
      <c r="I52" t="s">
        <v>39</v>
      </c>
    </row>
    <row r="53" spans="1:9" x14ac:dyDescent="0.25">
      <c r="A53" t="str">
        <f t="shared" si="0"/>
        <v>ACADEMIC_ACHIEVEMENTSTAR_ENTERPRISEREADING_1PERCENTAGEEXCEEDS</v>
      </c>
      <c r="B53" t="s">
        <v>16</v>
      </c>
      <c r="C53" t="s">
        <v>2</v>
      </c>
      <c r="D53" t="s">
        <v>104</v>
      </c>
      <c r="E53" t="s">
        <v>36</v>
      </c>
      <c r="F53" t="s">
        <v>174</v>
      </c>
      <c r="G53" t="s">
        <v>175</v>
      </c>
      <c r="H53">
        <v>0.9</v>
      </c>
      <c r="I53" t="s">
        <v>40</v>
      </c>
    </row>
    <row r="54" spans="1:9" x14ac:dyDescent="0.25">
      <c r="A54" t="str">
        <f t="shared" si="0"/>
        <v>ACADEMIC_ACHIEVEMENTSTAR_PERCENTILE_RANKMATH_3PERCENTILE_RANKDOES NOT MEET</v>
      </c>
      <c r="B54" t="s">
        <v>16</v>
      </c>
      <c r="C54" t="s">
        <v>103</v>
      </c>
      <c r="D54" t="s">
        <v>110</v>
      </c>
      <c r="E54" t="s">
        <v>286</v>
      </c>
      <c r="F54" t="s">
        <v>168</v>
      </c>
      <c r="G54" t="s">
        <v>186</v>
      </c>
      <c r="H54">
        <v>1</v>
      </c>
      <c r="I54" t="s">
        <v>47</v>
      </c>
    </row>
    <row r="55" spans="1:9" x14ac:dyDescent="0.25">
      <c r="A55" t="str">
        <f t="shared" si="0"/>
        <v>ACADEMIC_ACHIEVEMENTSTAR_PERCENTILE_RANKMATH_3PERCENTILE_RANKAPPROACHING</v>
      </c>
      <c r="B55" t="s">
        <v>16</v>
      </c>
      <c r="C55" t="s">
        <v>103</v>
      </c>
      <c r="D55" t="s">
        <v>110</v>
      </c>
      <c r="E55" t="s">
        <v>286</v>
      </c>
      <c r="F55" t="s">
        <v>170</v>
      </c>
      <c r="G55" t="s">
        <v>188</v>
      </c>
      <c r="H55">
        <v>15</v>
      </c>
      <c r="I55" t="s">
        <v>48</v>
      </c>
    </row>
    <row r="56" spans="1:9" x14ac:dyDescent="0.25">
      <c r="A56" t="str">
        <f t="shared" si="0"/>
        <v>ACADEMIC_ACHIEVEMENTSTAR_PERCENTILE_RANKMATH_3PERCENTILE_RANKMEETS</v>
      </c>
      <c r="B56" t="s">
        <v>16</v>
      </c>
      <c r="C56" t="s">
        <v>103</v>
      </c>
      <c r="D56" t="s">
        <v>110</v>
      </c>
      <c r="E56" t="s">
        <v>286</v>
      </c>
      <c r="F56" t="s">
        <v>172</v>
      </c>
      <c r="G56" t="s">
        <v>190</v>
      </c>
      <c r="H56">
        <v>50</v>
      </c>
      <c r="I56" t="s">
        <v>49</v>
      </c>
    </row>
    <row r="57" spans="1:9" x14ac:dyDescent="0.25">
      <c r="A57" t="str">
        <f t="shared" si="0"/>
        <v>ACADEMIC_ACHIEVEMENTSTAR_PERCENTILE_RANKMATH_3PERCENTILE_RANKEXCEEDS</v>
      </c>
      <c r="B57" t="s">
        <v>16</v>
      </c>
      <c r="C57" t="s">
        <v>103</v>
      </c>
      <c r="D57" t="s">
        <v>110</v>
      </c>
      <c r="E57" t="s">
        <v>286</v>
      </c>
      <c r="F57" t="s">
        <v>174</v>
      </c>
      <c r="G57" t="s">
        <v>191</v>
      </c>
      <c r="H57">
        <v>85</v>
      </c>
      <c r="I57" t="s">
        <v>50</v>
      </c>
    </row>
    <row r="58" spans="1:9" x14ac:dyDescent="0.25">
      <c r="A58" t="str">
        <f t="shared" si="0"/>
        <v>ACADEMIC_ACHIEVEMENTSTAR_PERCENTILE_RANKREADING_3PERCENTILE_RANKDOES NOT MEET</v>
      </c>
      <c r="B58" t="s">
        <v>16</v>
      </c>
      <c r="C58" t="s">
        <v>103</v>
      </c>
      <c r="D58" t="s">
        <v>111</v>
      </c>
      <c r="E58" t="s">
        <v>286</v>
      </c>
      <c r="F58" t="s">
        <v>168</v>
      </c>
      <c r="G58" t="s">
        <v>186</v>
      </c>
      <c r="H58">
        <v>1</v>
      </c>
      <c r="I58" t="s">
        <v>47</v>
      </c>
    </row>
    <row r="59" spans="1:9" x14ac:dyDescent="0.25">
      <c r="A59" t="str">
        <f t="shared" si="0"/>
        <v>ACADEMIC_ACHIEVEMENTSTAR_PERCENTILE_RANKREADING_3PERCENTILE_RANKAPPROACHING</v>
      </c>
      <c r="B59" t="s">
        <v>16</v>
      </c>
      <c r="C59" t="s">
        <v>103</v>
      </c>
      <c r="D59" t="s">
        <v>111</v>
      </c>
      <c r="E59" t="s">
        <v>286</v>
      </c>
      <c r="F59" t="s">
        <v>170</v>
      </c>
      <c r="G59" t="s">
        <v>188</v>
      </c>
      <c r="H59">
        <v>15</v>
      </c>
      <c r="I59" t="s">
        <v>48</v>
      </c>
    </row>
    <row r="60" spans="1:9" x14ac:dyDescent="0.25">
      <c r="A60" t="str">
        <f t="shared" si="0"/>
        <v>ACADEMIC_ACHIEVEMENTSTAR_PERCENTILE_RANKREADING_3PERCENTILE_RANKMEETS</v>
      </c>
      <c r="B60" t="s">
        <v>16</v>
      </c>
      <c r="C60" t="s">
        <v>103</v>
      </c>
      <c r="D60" t="s">
        <v>111</v>
      </c>
      <c r="E60" t="s">
        <v>286</v>
      </c>
      <c r="F60" t="s">
        <v>172</v>
      </c>
      <c r="G60" t="s">
        <v>190</v>
      </c>
      <c r="H60">
        <v>50</v>
      </c>
      <c r="I60" t="s">
        <v>49</v>
      </c>
    </row>
    <row r="61" spans="1:9" x14ac:dyDescent="0.25">
      <c r="A61" t="str">
        <f t="shared" si="0"/>
        <v>ACADEMIC_ACHIEVEMENTSTAR_PERCENTILE_RANKREADING_3PERCENTILE_RANKEXCEEDS</v>
      </c>
      <c r="B61" t="s">
        <v>16</v>
      </c>
      <c r="C61" t="s">
        <v>103</v>
      </c>
      <c r="D61" t="s">
        <v>111</v>
      </c>
      <c r="E61" t="s">
        <v>286</v>
      </c>
      <c r="F61" t="s">
        <v>174</v>
      </c>
      <c r="G61" t="s">
        <v>191</v>
      </c>
      <c r="H61">
        <v>85</v>
      </c>
      <c r="I61" t="s">
        <v>50</v>
      </c>
    </row>
    <row r="62" spans="1:9" x14ac:dyDescent="0.25">
      <c r="A62" t="str">
        <f t="shared" si="0"/>
        <v>ACADEMIC_ACHIEVEMENTTABE_ACHLANGUAGE_ARTS_1PERCENTAGEDOES NOT MEET</v>
      </c>
      <c r="B62" t="s">
        <v>16</v>
      </c>
      <c r="C62" t="s">
        <v>284</v>
      </c>
      <c r="D62" t="s">
        <v>121</v>
      </c>
      <c r="E62" t="s">
        <v>36</v>
      </c>
      <c r="F62" t="s">
        <v>168</v>
      </c>
      <c r="G62" t="s">
        <v>169</v>
      </c>
      <c r="H62">
        <v>0</v>
      </c>
      <c r="I62" t="s">
        <v>37</v>
      </c>
    </row>
    <row r="63" spans="1:9" x14ac:dyDescent="0.25">
      <c r="A63" t="str">
        <f t="shared" si="0"/>
        <v>ACADEMIC_ACHIEVEMENTTABE_ACHLANGUAGE_ARTS_1PERCENTAGEAPPROACHING</v>
      </c>
      <c r="B63" t="s">
        <v>16</v>
      </c>
      <c r="C63" t="s">
        <v>284</v>
      </c>
      <c r="D63" t="s">
        <v>121</v>
      </c>
      <c r="E63" t="s">
        <v>36</v>
      </c>
      <c r="F63" t="s">
        <v>170</v>
      </c>
      <c r="G63" t="s">
        <v>171</v>
      </c>
      <c r="H63">
        <v>0.4</v>
      </c>
      <c r="I63" t="s">
        <v>38</v>
      </c>
    </row>
    <row r="64" spans="1:9" x14ac:dyDescent="0.25">
      <c r="A64" t="str">
        <f t="shared" si="0"/>
        <v>ACADEMIC_ACHIEVEMENTTABE_ACHLANGUAGE_ARTS_1PERCENTAGEMEETS</v>
      </c>
      <c r="B64" t="s">
        <v>16</v>
      </c>
      <c r="C64" t="s">
        <v>284</v>
      </c>
      <c r="D64" t="s">
        <v>121</v>
      </c>
      <c r="E64" t="s">
        <v>36</v>
      </c>
      <c r="F64" t="s">
        <v>172</v>
      </c>
      <c r="G64" t="s">
        <v>173</v>
      </c>
      <c r="H64">
        <v>0.6</v>
      </c>
      <c r="I64" t="s">
        <v>39</v>
      </c>
    </row>
    <row r="65" spans="1:9" x14ac:dyDescent="0.25">
      <c r="A65" t="str">
        <f t="shared" si="0"/>
        <v>ACADEMIC_ACHIEVEMENTTABE_ACHLANGUAGE_ARTS_1PERCENTAGEEXCEEDS</v>
      </c>
      <c r="B65" t="s">
        <v>16</v>
      </c>
      <c r="C65" t="s">
        <v>284</v>
      </c>
      <c r="D65" t="s">
        <v>121</v>
      </c>
      <c r="E65" t="s">
        <v>36</v>
      </c>
      <c r="F65" t="s">
        <v>174</v>
      </c>
      <c r="G65" t="s">
        <v>175</v>
      </c>
      <c r="H65">
        <v>0.9</v>
      </c>
      <c r="I65" t="s">
        <v>40</v>
      </c>
    </row>
    <row r="66" spans="1:9" x14ac:dyDescent="0.25">
      <c r="A66" t="str">
        <f t="shared" ref="A66:A129" si="1">CONCATENATE(B66,C66,D66,E66,F66)</f>
        <v>ACADEMIC_ACHIEVEMENTTABE_ACHMATH_1PERCENTAGEDOES NOT MEET</v>
      </c>
      <c r="B66" t="s">
        <v>16</v>
      </c>
      <c r="C66" t="s">
        <v>284</v>
      </c>
      <c r="D66" t="s">
        <v>107</v>
      </c>
      <c r="E66" t="s">
        <v>36</v>
      </c>
      <c r="F66" t="s">
        <v>168</v>
      </c>
      <c r="G66" t="s">
        <v>169</v>
      </c>
      <c r="H66">
        <v>0</v>
      </c>
      <c r="I66" t="s">
        <v>37</v>
      </c>
    </row>
    <row r="67" spans="1:9" x14ac:dyDescent="0.25">
      <c r="A67" t="str">
        <f t="shared" si="1"/>
        <v>ACADEMIC_ACHIEVEMENTTABE_ACHMATH_1PERCENTAGEAPPROACHING</v>
      </c>
      <c r="B67" t="s">
        <v>16</v>
      </c>
      <c r="C67" t="s">
        <v>284</v>
      </c>
      <c r="D67" t="s">
        <v>107</v>
      </c>
      <c r="E67" t="s">
        <v>36</v>
      </c>
      <c r="F67" t="s">
        <v>170</v>
      </c>
      <c r="G67" t="s">
        <v>171</v>
      </c>
      <c r="H67">
        <v>0.4</v>
      </c>
      <c r="I67" t="s">
        <v>38</v>
      </c>
    </row>
    <row r="68" spans="1:9" x14ac:dyDescent="0.25">
      <c r="A68" t="str">
        <f t="shared" si="1"/>
        <v>ACADEMIC_ACHIEVEMENTTABE_ACHMATH_1PERCENTAGEMEETS</v>
      </c>
      <c r="B68" t="s">
        <v>16</v>
      </c>
      <c r="C68" t="s">
        <v>284</v>
      </c>
      <c r="D68" t="s">
        <v>107</v>
      </c>
      <c r="E68" t="s">
        <v>36</v>
      </c>
      <c r="F68" t="s">
        <v>172</v>
      </c>
      <c r="G68" t="s">
        <v>173</v>
      </c>
      <c r="H68">
        <v>0.6</v>
      </c>
      <c r="I68" t="s">
        <v>39</v>
      </c>
    </row>
    <row r="69" spans="1:9" x14ac:dyDescent="0.25">
      <c r="A69" t="str">
        <f t="shared" si="1"/>
        <v>ACADEMIC_ACHIEVEMENTTABE_ACHMATH_1PERCENTAGEEXCEEDS</v>
      </c>
      <c r="B69" t="s">
        <v>16</v>
      </c>
      <c r="C69" t="s">
        <v>284</v>
      </c>
      <c r="D69" t="s">
        <v>107</v>
      </c>
      <c r="E69" t="s">
        <v>36</v>
      </c>
      <c r="F69" t="s">
        <v>174</v>
      </c>
      <c r="G69" t="s">
        <v>175</v>
      </c>
      <c r="H69">
        <v>0.9</v>
      </c>
      <c r="I69" t="s">
        <v>40</v>
      </c>
    </row>
    <row r="70" spans="1:9" x14ac:dyDescent="0.25">
      <c r="A70" t="str">
        <f t="shared" si="1"/>
        <v>ACADEMIC_ACHIEVEMENTTABE_ACHREADING_1PERCENTAGEDOES NOT MEET</v>
      </c>
      <c r="B70" t="s">
        <v>16</v>
      </c>
      <c r="C70" t="s">
        <v>284</v>
      </c>
      <c r="D70" t="s">
        <v>104</v>
      </c>
      <c r="E70" t="s">
        <v>36</v>
      </c>
      <c r="F70" t="s">
        <v>168</v>
      </c>
      <c r="G70" t="s">
        <v>169</v>
      </c>
      <c r="H70">
        <v>0</v>
      </c>
      <c r="I70" t="s">
        <v>37</v>
      </c>
    </row>
    <row r="71" spans="1:9" x14ac:dyDescent="0.25">
      <c r="A71" t="str">
        <f t="shared" si="1"/>
        <v>ACADEMIC_ACHIEVEMENTTABE_ACHREADING_1PERCENTAGEAPPROACHING</v>
      </c>
      <c r="B71" t="s">
        <v>16</v>
      </c>
      <c r="C71" t="s">
        <v>284</v>
      </c>
      <c r="D71" t="s">
        <v>104</v>
      </c>
      <c r="E71" t="s">
        <v>36</v>
      </c>
      <c r="F71" t="s">
        <v>170</v>
      </c>
      <c r="G71" t="s">
        <v>171</v>
      </c>
      <c r="H71">
        <v>0.4</v>
      </c>
      <c r="I71" t="s">
        <v>38</v>
      </c>
    </row>
    <row r="72" spans="1:9" x14ac:dyDescent="0.25">
      <c r="A72" t="str">
        <f t="shared" si="1"/>
        <v>ACADEMIC_ACHIEVEMENTTABE_ACHREADING_1PERCENTAGEMEETS</v>
      </c>
      <c r="B72" t="s">
        <v>16</v>
      </c>
      <c r="C72" t="s">
        <v>284</v>
      </c>
      <c r="D72" t="s">
        <v>104</v>
      </c>
      <c r="E72" t="s">
        <v>36</v>
      </c>
      <c r="F72" t="s">
        <v>172</v>
      </c>
      <c r="G72" t="s">
        <v>173</v>
      </c>
      <c r="H72">
        <v>0.6</v>
      </c>
      <c r="I72" t="s">
        <v>39</v>
      </c>
    </row>
    <row r="73" spans="1:9" x14ac:dyDescent="0.25">
      <c r="A73" t="str">
        <f t="shared" si="1"/>
        <v>ACADEMIC_ACHIEVEMENTTABE_ACHREADING_1PERCENTAGEEXCEEDS</v>
      </c>
      <c r="B73" t="s">
        <v>16</v>
      </c>
      <c r="C73" t="s">
        <v>284</v>
      </c>
      <c r="D73" t="s">
        <v>104</v>
      </c>
      <c r="E73" t="s">
        <v>36</v>
      </c>
      <c r="F73" t="s">
        <v>174</v>
      </c>
      <c r="G73" t="s">
        <v>175</v>
      </c>
      <c r="H73">
        <v>0.9</v>
      </c>
      <c r="I73" t="s">
        <v>40</v>
      </c>
    </row>
    <row r="74" spans="1:9" x14ac:dyDescent="0.25">
      <c r="A74" t="str">
        <f t="shared" si="1"/>
        <v>ACADEMIC_ACHIEVEMENTWORKKEYS_ACHMATH_1PERCENTAGEDOES NOT MEET</v>
      </c>
      <c r="B74" t="s">
        <v>16</v>
      </c>
      <c r="C74" t="s">
        <v>85</v>
      </c>
      <c r="D74" t="s">
        <v>107</v>
      </c>
      <c r="E74" t="s">
        <v>36</v>
      </c>
      <c r="F74" t="s">
        <v>168</v>
      </c>
      <c r="G74" t="s">
        <v>169</v>
      </c>
      <c r="H74">
        <v>0</v>
      </c>
      <c r="I74" t="s">
        <v>250</v>
      </c>
    </row>
    <row r="75" spans="1:9" x14ac:dyDescent="0.25">
      <c r="A75" t="str">
        <f t="shared" si="1"/>
        <v>ACADEMIC_ACHIEVEMENTWORKKEYS_ACHMATH_1PERCENTAGEAPPROACHING</v>
      </c>
      <c r="B75" t="s">
        <v>16</v>
      </c>
      <c r="C75" t="s">
        <v>85</v>
      </c>
      <c r="D75" t="s">
        <v>107</v>
      </c>
      <c r="E75" t="s">
        <v>36</v>
      </c>
      <c r="F75" t="s">
        <v>170</v>
      </c>
      <c r="G75" t="s">
        <v>171</v>
      </c>
      <c r="H75">
        <v>0.4</v>
      </c>
      <c r="I75" t="s">
        <v>250</v>
      </c>
    </row>
    <row r="76" spans="1:9" x14ac:dyDescent="0.25">
      <c r="A76" t="str">
        <f t="shared" si="1"/>
        <v>ACADEMIC_ACHIEVEMENTWORKKEYS_ACHMATH_1PERCENTAGEMEETS</v>
      </c>
      <c r="B76" t="s">
        <v>16</v>
      </c>
      <c r="C76" t="s">
        <v>85</v>
      </c>
      <c r="D76" t="s">
        <v>107</v>
      </c>
      <c r="E76" t="s">
        <v>36</v>
      </c>
      <c r="F76" t="s">
        <v>172</v>
      </c>
      <c r="G76" t="s">
        <v>173</v>
      </c>
      <c r="H76">
        <v>0.6</v>
      </c>
      <c r="I76" t="s">
        <v>250</v>
      </c>
    </row>
    <row r="77" spans="1:9" x14ac:dyDescent="0.25">
      <c r="A77" t="str">
        <f t="shared" si="1"/>
        <v>ACADEMIC_ACHIEVEMENTWORKKEYS_ACHMATH_1PERCENTAGEEXCEEDS</v>
      </c>
      <c r="B77" t="s">
        <v>16</v>
      </c>
      <c r="C77" t="s">
        <v>85</v>
      </c>
      <c r="D77" t="s">
        <v>107</v>
      </c>
      <c r="E77" t="s">
        <v>36</v>
      </c>
      <c r="F77" t="s">
        <v>174</v>
      </c>
      <c r="G77" t="s">
        <v>175</v>
      </c>
      <c r="H77">
        <v>0.9</v>
      </c>
      <c r="I77" t="s">
        <v>250</v>
      </c>
    </row>
    <row r="78" spans="1:9" x14ac:dyDescent="0.25">
      <c r="A78" t="str">
        <f t="shared" si="1"/>
        <v>ACADEMIC_ACHIEVEMENTWORKKEYS_ACHREADING_1PERCENTAGEDOES NOT MEET</v>
      </c>
      <c r="B78" t="s">
        <v>16</v>
      </c>
      <c r="C78" t="s">
        <v>85</v>
      </c>
      <c r="D78" t="s">
        <v>104</v>
      </c>
      <c r="E78" t="s">
        <v>36</v>
      </c>
      <c r="F78" t="s">
        <v>168</v>
      </c>
      <c r="G78" t="s">
        <v>169</v>
      </c>
      <c r="H78">
        <v>0</v>
      </c>
      <c r="I78" t="s">
        <v>250</v>
      </c>
    </row>
    <row r="79" spans="1:9" x14ac:dyDescent="0.25">
      <c r="A79" t="str">
        <f t="shared" si="1"/>
        <v>ACADEMIC_ACHIEVEMENTWORKKEYS_ACHREADING_1PERCENTAGEAPPROACHING</v>
      </c>
      <c r="B79" t="s">
        <v>16</v>
      </c>
      <c r="C79" t="s">
        <v>85</v>
      </c>
      <c r="D79" t="s">
        <v>104</v>
      </c>
      <c r="E79" t="s">
        <v>36</v>
      </c>
      <c r="F79" t="s">
        <v>170</v>
      </c>
      <c r="G79" t="s">
        <v>171</v>
      </c>
      <c r="H79">
        <v>0.4</v>
      </c>
      <c r="I79" t="s">
        <v>250</v>
      </c>
    </row>
    <row r="80" spans="1:9" x14ac:dyDescent="0.25">
      <c r="A80" t="str">
        <f t="shared" si="1"/>
        <v>ACADEMIC_ACHIEVEMENTWORKKEYS_ACHREADING_1PERCENTAGEMEETS</v>
      </c>
      <c r="B80" t="s">
        <v>16</v>
      </c>
      <c r="C80" t="s">
        <v>85</v>
      </c>
      <c r="D80" t="s">
        <v>104</v>
      </c>
      <c r="E80" t="s">
        <v>36</v>
      </c>
      <c r="F80" t="s">
        <v>172</v>
      </c>
      <c r="G80" t="s">
        <v>173</v>
      </c>
      <c r="H80">
        <v>0.6</v>
      </c>
      <c r="I80" t="s">
        <v>250</v>
      </c>
    </row>
    <row r="81" spans="1:9" x14ac:dyDescent="0.25">
      <c r="A81" t="str">
        <f t="shared" si="1"/>
        <v>ACADEMIC_ACHIEVEMENTWORKKEYS_ACHREADING_1PERCENTAGEEXCEEDS</v>
      </c>
      <c r="B81" t="s">
        <v>16</v>
      </c>
      <c r="C81" t="s">
        <v>85</v>
      </c>
      <c r="D81" t="s">
        <v>104</v>
      </c>
      <c r="E81" t="s">
        <v>36</v>
      </c>
      <c r="F81" t="s">
        <v>174</v>
      </c>
      <c r="G81" t="s">
        <v>175</v>
      </c>
      <c r="H81">
        <v>0.9</v>
      </c>
      <c r="I81" t="s">
        <v>250</v>
      </c>
    </row>
    <row r="82" spans="1:9" x14ac:dyDescent="0.25">
      <c r="A82" t="str">
        <f t="shared" si="1"/>
        <v>ACADEMIC_GROWTHACT_TO_ACT_GROWTHENGLISH_1PERCENTAGEDOES NOT MEET</v>
      </c>
      <c r="B82" t="s">
        <v>17</v>
      </c>
      <c r="C82" t="s">
        <v>112</v>
      </c>
      <c r="D82" t="s">
        <v>192</v>
      </c>
      <c r="E82" t="s">
        <v>36</v>
      </c>
      <c r="F82" t="s">
        <v>168</v>
      </c>
      <c r="G82" t="s">
        <v>169</v>
      </c>
      <c r="H82">
        <v>0</v>
      </c>
      <c r="I82" t="s">
        <v>37</v>
      </c>
    </row>
    <row r="83" spans="1:9" x14ac:dyDescent="0.25">
      <c r="A83" t="str">
        <f t="shared" si="1"/>
        <v>ACADEMIC_GROWTHACT_TO_ACT_GROWTHENGLISH_1PERCENTAGEAPPROACHING</v>
      </c>
      <c r="B83" t="s">
        <v>17</v>
      </c>
      <c r="C83" t="s">
        <v>112</v>
      </c>
      <c r="D83" t="s">
        <v>192</v>
      </c>
      <c r="E83" t="s">
        <v>36</v>
      </c>
      <c r="F83" t="s">
        <v>170</v>
      </c>
      <c r="G83" t="s">
        <v>171</v>
      </c>
      <c r="H83">
        <v>0.4</v>
      </c>
      <c r="I83" t="s">
        <v>38</v>
      </c>
    </row>
    <row r="84" spans="1:9" x14ac:dyDescent="0.25">
      <c r="A84" t="str">
        <f t="shared" si="1"/>
        <v>ACADEMIC_GROWTHACT_TO_ACT_GROWTHENGLISH_1PERCENTAGEMEETS</v>
      </c>
      <c r="B84" t="s">
        <v>17</v>
      </c>
      <c r="C84" t="s">
        <v>112</v>
      </c>
      <c r="D84" t="s">
        <v>192</v>
      </c>
      <c r="E84" t="s">
        <v>36</v>
      </c>
      <c r="F84" t="s">
        <v>172</v>
      </c>
      <c r="G84" t="s">
        <v>173</v>
      </c>
      <c r="H84">
        <v>0.6</v>
      </c>
      <c r="I84" t="s">
        <v>39</v>
      </c>
    </row>
    <row r="85" spans="1:9" x14ac:dyDescent="0.25">
      <c r="A85" t="str">
        <f t="shared" si="1"/>
        <v>ACADEMIC_GROWTHACT_TO_ACT_GROWTHENGLISH_1PERCENTAGEEXCEEDS</v>
      </c>
      <c r="B85" t="s">
        <v>17</v>
      </c>
      <c r="C85" t="s">
        <v>112</v>
      </c>
      <c r="D85" t="s">
        <v>192</v>
      </c>
      <c r="E85" t="s">
        <v>36</v>
      </c>
      <c r="F85" t="s">
        <v>174</v>
      </c>
      <c r="G85" t="s">
        <v>175</v>
      </c>
      <c r="H85">
        <v>0.9</v>
      </c>
      <c r="I85" t="s">
        <v>40</v>
      </c>
    </row>
    <row r="86" spans="1:9" x14ac:dyDescent="0.25">
      <c r="A86" t="str">
        <f t="shared" si="1"/>
        <v>ACADEMIC_GROWTHACT_TO_ACT_GROWTHMATH_1PERCENTAGEDOES NOT MEET</v>
      </c>
      <c r="B86" t="s">
        <v>17</v>
      </c>
      <c r="C86" t="s">
        <v>112</v>
      </c>
      <c r="D86" t="s">
        <v>107</v>
      </c>
      <c r="E86" t="s">
        <v>36</v>
      </c>
      <c r="F86" t="s">
        <v>168</v>
      </c>
      <c r="G86" t="s">
        <v>169</v>
      </c>
      <c r="H86">
        <v>0</v>
      </c>
      <c r="I86" t="s">
        <v>37</v>
      </c>
    </row>
    <row r="87" spans="1:9" x14ac:dyDescent="0.25">
      <c r="A87" t="str">
        <f t="shared" si="1"/>
        <v>ACADEMIC_GROWTHACT_TO_ACT_GROWTHMATH_1PERCENTAGEAPPROACHING</v>
      </c>
      <c r="B87" t="s">
        <v>17</v>
      </c>
      <c r="C87" t="s">
        <v>112</v>
      </c>
      <c r="D87" t="s">
        <v>107</v>
      </c>
      <c r="E87" t="s">
        <v>36</v>
      </c>
      <c r="F87" t="s">
        <v>170</v>
      </c>
      <c r="G87" t="s">
        <v>171</v>
      </c>
      <c r="H87">
        <v>0.4</v>
      </c>
      <c r="I87" t="s">
        <v>38</v>
      </c>
    </row>
    <row r="88" spans="1:9" x14ac:dyDescent="0.25">
      <c r="A88" t="str">
        <f t="shared" si="1"/>
        <v>ACADEMIC_GROWTHACT_TO_ACT_GROWTHMATH_1PERCENTAGEMEETS</v>
      </c>
      <c r="B88" t="s">
        <v>17</v>
      </c>
      <c r="C88" t="s">
        <v>112</v>
      </c>
      <c r="D88" t="s">
        <v>107</v>
      </c>
      <c r="E88" t="s">
        <v>36</v>
      </c>
      <c r="F88" t="s">
        <v>172</v>
      </c>
      <c r="G88" t="s">
        <v>173</v>
      </c>
      <c r="H88">
        <v>0.6</v>
      </c>
      <c r="I88" t="s">
        <v>39</v>
      </c>
    </row>
    <row r="89" spans="1:9" x14ac:dyDescent="0.25">
      <c r="A89" t="str">
        <f t="shared" si="1"/>
        <v>ACADEMIC_GROWTHACT_TO_ACT_GROWTHMATH_1PERCENTAGEEXCEEDS</v>
      </c>
      <c r="B89" t="s">
        <v>17</v>
      </c>
      <c r="C89" t="s">
        <v>112</v>
      </c>
      <c r="D89" t="s">
        <v>107</v>
      </c>
      <c r="E89" t="s">
        <v>36</v>
      </c>
      <c r="F89" t="s">
        <v>174</v>
      </c>
      <c r="G89" t="s">
        <v>175</v>
      </c>
      <c r="H89">
        <v>0.9</v>
      </c>
      <c r="I89" t="s">
        <v>40</v>
      </c>
    </row>
    <row r="90" spans="1:9" x14ac:dyDescent="0.25">
      <c r="A90" t="str">
        <f t="shared" si="1"/>
        <v>ACADEMIC_GROWTHACT_TO_ACT_GROWTHREADING_1PERCENTAGEDOES NOT MEET</v>
      </c>
      <c r="B90" t="s">
        <v>17</v>
      </c>
      <c r="C90" t="s">
        <v>112</v>
      </c>
      <c r="D90" t="s">
        <v>104</v>
      </c>
      <c r="E90" t="s">
        <v>36</v>
      </c>
      <c r="F90" t="s">
        <v>168</v>
      </c>
      <c r="G90" t="s">
        <v>169</v>
      </c>
      <c r="H90">
        <v>0</v>
      </c>
      <c r="I90" t="s">
        <v>37</v>
      </c>
    </row>
    <row r="91" spans="1:9" x14ac:dyDescent="0.25">
      <c r="A91" t="str">
        <f t="shared" si="1"/>
        <v>ACADEMIC_GROWTHACT_TO_ACT_GROWTHREADING_1PERCENTAGEAPPROACHING</v>
      </c>
      <c r="B91" t="s">
        <v>17</v>
      </c>
      <c r="C91" t="s">
        <v>112</v>
      </c>
      <c r="D91" t="s">
        <v>104</v>
      </c>
      <c r="E91" t="s">
        <v>36</v>
      </c>
      <c r="F91" t="s">
        <v>170</v>
      </c>
      <c r="G91" t="s">
        <v>171</v>
      </c>
      <c r="H91">
        <v>0.4</v>
      </c>
      <c r="I91" t="s">
        <v>38</v>
      </c>
    </row>
    <row r="92" spans="1:9" x14ac:dyDescent="0.25">
      <c r="A92" t="str">
        <f t="shared" si="1"/>
        <v>ACADEMIC_GROWTHACT_TO_ACT_GROWTHREADING_1PERCENTAGEMEETS</v>
      </c>
      <c r="B92" t="s">
        <v>17</v>
      </c>
      <c r="C92" t="s">
        <v>112</v>
      </c>
      <c r="D92" t="s">
        <v>104</v>
      </c>
      <c r="E92" t="s">
        <v>36</v>
      </c>
      <c r="F92" t="s">
        <v>172</v>
      </c>
      <c r="G92" t="s">
        <v>173</v>
      </c>
      <c r="H92">
        <v>0.6</v>
      </c>
      <c r="I92" t="s">
        <v>39</v>
      </c>
    </row>
    <row r="93" spans="1:9" x14ac:dyDescent="0.25">
      <c r="A93" t="str">
        <f t="shared" si="1"/>
        <v>ACADEMIC_GROWTHACT_TO_ACT_GROWTHREADING_1PERCENTAGEEXCEEDS</v>
      </c>
      <c r="B93" t="s">
        <v>17</v>
      </c>
      <c r="C93" t="s">
        <v>112</v>
      </c>
      <c r="D93" t="s">
        <v>104</v>
      </c>
      <c r="E93" t="s">
        <v>36</v>
      </c>
      <c r="F93" t="s">
        <v>174</v>
      </c>
      <c r="G93" t="s">
        <v>175</v>
      </c>
      <c r="H93">
        <v>0.9</v>
      </c>
      <c r="I93" t="s">
        <v>40</v>
      </c>
    </row>
    <row r="94" spans="1:9" x14ac:dyDescent="0.25">
      <c r="A94" t="str">
        <f t="shared" si="1"/>
        <v>ACADEMIC_GROWTHACT_TO_ACT_GROWTHSCIENCE_1PERCENTAGEDOES NOT MEET</v>
      </c>
      <c r="B94" t="s">
        <v>17</v>
      </c>
      <c r="C94" t="s">
        <v>112</v>
      </c>
      <c r="D94" t="s">
        <v>116</v>
      </c>
      <c r="E94" t="s">
        <v>36</v>
      </c>
      <c r="F94" t="s">
        <v>168</v>
      </c>
      <c r="G94" t="s">
        <v>169</v>
      </c>
      <c r="H94">
        <v>0</v>
      </c>
      <c r="I94" t="s">
        <v>37</v>
      </c>
    </row>
    <row r="95" spans="1:9" x14ac:dyDescent="0.25">
      <c r="A95" t="str">
        <f t="shared" si="1"/>
        <v>ACADEMIC_GROWTHACT_TO_ACT_GROWTHSCIENCE_1PERCENTAGEAPPROACHING</v>
      </c>
      <c r="B95" t="s">
        <v>17</v>
      </c>
      <c r="C95" t="s">
        <v>112</v>
      </c>
      <c r="D95" t="s">
        <v>116</v>
      </c>
      <c r="E95" t="s">
        <v>36</v>
      </c>
      <c r="F95" t="s">
        <v>170</v>
      </c>
      <c r="G95" t="s">
        <v>171</v>
      </c>
      <c r="H95">
        <v>0.4</v>
      </c>
      <c r="I95" t="s">
        <v>38</v>
      </c>
    </row>
    <row r="96" spans="1:9" x14ac:dyDescent="0.25">
      <c r="A96" t="str">
        <f t="shared" si="1"/>
        <v>ACADEMIC_GROWTHACT_TO_ACT_GROWTHSCIENCE_1PERCENTAGEMEETS</v>
      </c>
      <c r="B96" t="s">
        <v>17</v>
      </c>
      <c r="C96" t="s">
        <v>112</v>
      </c>
      <c r="D96" t="s">
        <v>116</v>
      </c>
      <c r="E96" t="s">
        <v>36</v>
      </c>
      <c r="F96" t="s">
        <v>172</v>
      </c>
      <c r="G96" t="s">
        <v>173</v>
      </c>
      <c r="H96">
        <v>0.6</v>
      </c>
      <c r="I96" t="s">
        <v>39</v>
      </c>
    </row>
    <row r="97" spans="1:9" x14ac:dyDescent="0.25">
      <c r="A97" t="str">
        <f t="shared" si="1"/>
        <v>ACADEMIC_GROWTHACT_TO_ACT_GROWTHSCIENCE_1PERCENTAGEEXCEEDS</v>
      </c>
      <c r="B97" t="s">
        <v>17</v>
      </c>
      <c r="C97" t="s">
        <v>112</v>
      </c>
      <c r="D97" t="s">
        <v>116</v>
      </c>
      <c r="E97" t="s">
        <v>36</v>
      </c>
      <c r="F97" t="s">
        <v>174</v>
      </c>
      <c r="G97" t="s">
        <v>175</v>
      </c>
      <c r="H97">
        <v>0.9</v>
      </c>
      <c r="I97" t="s">
        <v>40</v>
      </c>
    </row>
    <row r="98" spans="1:9" x14ac:dyDescent="0.25">
      <c r="A98" t="str">
        <f t="shared" si="1"/>
        <v>ACADEMIC_GROWTHGALILEO_GROMATH_1PERCENTAGEDOES NOT MEET</v>
      </c>
      <c r="B98" t="s">
        <v>17</v>
      </c>
      <c r="C98" t="s">
        <v>275</v>
      </c>
      <c r="D98" t="s">
        <v>107</v>
      </c>
      <c r="E98" t="s">
        <v>36</v>
      </c>
      <c r="F98" t="s">
        <v>168</v>
      </c>
      <c r="G98" t="s">
        <v>169</v>
      </c>
      <c r="H98">
        <v>0</v>
      </c>
      <c r="I98" t="s">
        <v>37</v>
      </c>
    </row>
    <row r="99" spans="1:9" x14ac:dyDescent="0.25">
      <c r="A99" t="str">
        <f t="shared" si="1"/>
        <v>ACADEMIC_GROWTHGALILEO_GROMATH_1PERCENTAGEAPPROACHING</v>
      </c>
      <c r="B99" t="s">
        <v>17</v>
      </c>
      <c r="C99" t="s">
        <v>275</v>
      </c>
      <c r="D99" t="s">
        <v>107</v>
      </c>
      <c r="E99" t="s">
        <v>36</v>
      </c>
      <c r="F99" t="s">
        <v>170</v>
      </c>
      <c r="G99" t="s">
        <v>171</v>
      </c>
      <c r="H99">
        <v>0.4</v>
      </c>
      <c r="I99" t="s">
        <v>38</v>
      </c>
    </row>
    <row r="100" spans="1:9" x14ac:dyDescent="0.25">
      <c r="A100" t="str">
        <f t="shared" si="1"/>
        <v>ACADEMIC_GROWTHGALILEO_GROMATH_1PERCENTAGEMEETS</v>
      </c>
      <c r="B100" t="s">
        <v>17</v>
      </c>
      <c r="C100" t="s">
        <v>275</v>
      </c>
      <c r="D100" t="s">
        <v>107</v>
      </c>
      <c r="E100" t="s">
        <v>36</v>
      </c>
      <c r="F100" t="s">
        <v>172</v>
      </c>
      <c r="G100" t="s">
        <v>173</v>
      </c>
      <c r="H100">
        <v>0.6</v>
      </c>
      <c r="I100" t="s">
        <v>39</v>
      </c>
    </row>
    <row r="101" spans="1:9" x14ac:dyDescent="0.25">
      <c r="A101" t="str">
        <f t="shared" si="1"/>
        <v>ACADEMIC_GROWTHGALILEO_GROMATH_1PERCENTAGEEXCEEDS</v>
      </c>
      <c r="B101" t="s">
        <v>17</v>
      </c>
      <c r="C101" t="s">
        <v>275</v>
      </c>
      <c r="D101" t="s">
        <v>107</v>
      </c>
      <c r="E101" t="s">
        <v>36</v>
      </c>
      <c r="F101" t="s">
        <v>174</v>
      </c>
      <c r="G101" t="s">
        <v>175</v>
      </c>
      <c r="H101">
        <v>0.9</v>
      </c>
      <c r="I101" t="s">
        <v>40</v>
      </c>
    </row>
    <row r="102" spans="1:9" x14ac:dyDescent="0.25">
      <c r="A102" t="str">
        <f t="shared" si="1"/>
        <v>ACADEMIC_GROWTHGALILEO_GROREADING_1PERCENTAGEDOES NOT MEET</v>
      </c>
      <c r="B102" t="s">
        <v>17</v>
      </c>
      <c r="C102" t="s">
        <v>275</v>
      </c>
      <c r="D102" t="s">
        <v>104</v>
      </c>
      <c r="E102" t="s">
        <v>36</v>
      </c>
      <c r="F102" t="s">
        <v>168</v>
      </c>
      <c r="G102" t="s">
        <v>169</v>
      </c>
      <c r="H102">
        <v>0</v>
      </c>
      <c r="I102" t="s">
        <v>37</v>
      </c>
    </row>
    <row r="103" spans="1:9" x14ac:dyDescent="0.25">
      <c r="A103" t="str">
        <f t="shared" si="1"/>
        <v>ACADEMIC_GROWTHGALILEO_GROREADING_1PERCENTAGEAPPROACHING</v>
      </c>
      <c r="B103" t="s">
        <v>17</v>
      </c>
      <c r="C103" t="s">
        <v>275</v>
      </c>
      <c r="D103" t="s">
        <v>104</v>
      </c>
      <c r="E103" t="s">
        <v>36</v>
      </c>
      <c r="F103" t="s">
        <v>170</v>
      </c>
      <c r="G103" t="s">
        <v>171</v>
      </c>
      <c r="H103">
        <v>0.4</v>
      </c>
      <c r="I103" t="s">
        <v>38</v>
      </c>
    </row>
    <row r="104" spans="1:9" x14ac:dyDescent="0.25">
      <c r="A104" t="str">
        <f t="shared" si="1"/>
        <v>ACADEMIC_GROWTHGALILEO_GROREADING_1PERCENTAGEMEETS</v>
      </c>
      <c r="B104" t="s">
        <v>17</v>
      </c>
      <c r="C104" t="s">
        <v>275</v>
      </c>
      <c r="D104" t="s">
        <v>104</v>
      </c>
      <c r="E104" t="s">
        <v>36</v>
      </c>
      <c r="F104" t="s">
        <v>172</v>
      </c>
      <c r="G104" t="s">
        <v>173</v>
      </c>
      <c r="H104">
        <v>0.6</v>
      </c>
      <c r="I104" t="s">
        <v>39</v>
      </c>
    </row>
    <row r="105" spans="1:9" x14ac:dyDescent="0.25">
      <c r="A105" t="str">
        <f t="shared" si="1"/>
        <v>ACADEMIC_GROWTHGALILEO_GROREADING_1PERCENTAGEEXCEEDS</v>
      </c>
      <c r="B105" t="s">
        <v>17</v>
      </c>
      <c r="C105" t="s">
        <v>275</v>
      </c>
      <c r="D105" t="s">
        <v>104</v>
      </c>
      <c r="E105" t="s">
        <v>36</v>
      </c>
      <c r="F105" t="s">
        <v>174</v>
      </c>
      <c r="G105" t="s">
        <v>175</v>
      </c>
      <c r="H105">
        <v>0.9</v>
      </c>
      <c r="I105" t="s">
        <v>40</v>
      </c>
    </row>
    <row r="106" spans="1:9" x14ac:dyDescent="0.25">
      <c r="A106" t="str">
        <f t="shared" si="1"/>
        <v>ACADEMIC_GROWTHIEP_GROWTH_OBJECTIVESREADING_AND_LANGUAGE_USEPERCENTAGEMEETS</v>
      </c>
      <c r="B106" t="s">
        <v>17</v>
      </c>
      <c r="C106" t="s">
        <v>91</v>
      </c>
      <c r="D106" t="s">
        <v>193</v>
      </c>
      <c r="E106" t="s">
        <v>36</v>
      </c>
      <c r="F106" t="s">
        <v>172</v>
      </c>
      <c r="G106" t="s">
        <v>173</v>
      </c>
      <c r="H106">
        <v>0.6</v>
      </c>
    </row>
    <row r="107" spans="1:9" x14ac:dyDescent="0.25">
      <c r="A107" t="str">
        <f t="shared" si="1"/>
        <v>ACADEMIC_GROWTHIEP_GROWTH_OBJECTIVESREADING_AND_LANGUAGE_USEPERCENTAGEAPPROACHING</v>
      </c>
      <c r="B107" t="s">
        <v>17</v>
      </c>
      <c r="C107" t="s">
        <v>91</v>
      </c>
      <c r="D107" t="s">
        <v>193</v>
      </c>
      <c r="E107" t="s">
        <v>36</v>
      </c>
      <c r="F107" t="s">
        <v>170</v>
      </c>
      <c r="G107" t="s">
        <v>171</v>
      </c>
      <c r="H107">
        <v>0.4</v>
      </c>
    </row>
    <row r="108" spans="1:9" x14ac:dyDescent="0.25">
      <c r="A108" t="str">
        <f t="shared" si="1"/>
        <v>ACADEMIC_GROWTHIEP_GROWTH_OBJECTIVESREADING_AND_LANGUAGE_USEPERCENTAGEEXCEEDS</v>
      </c>
      <c r="B108" t="s">
        <v>17</v>
      </c>
      <c r="C108" t="s">
        <v>91</v>
      </c>
      <c r="D108" t="s">
        <v>193</v>
      </c>
      <c r="E108" t="s">
        <v>36</v>
      </c>
      <c r="F108" t="s">
        <v>174</v>
      </c>
      <c r="G108" t="s">
        <v>175</v>
      </c>
      <c r="H108">
        <v>0.9</v>
      </c>
    </row>
    <row r="109" spans="1:9" x14ac:dyDescent="0.25">
      <c r="A109" t="str">
        <f t="shared" si="1"/>
        <v>ACADEMIC_GROWTHIEP_GROWTH_OBJECTIVESREADING_AND_LANGUAGE_USEPERCENTAGEDOES NOT MEET</v>
      </c>
      <c r="B109" t="s">
        <v>17</v>
      </c>
      <c r="C109" t="s">
        <v>91</v>
      </c>
      <c r="D109" t="s">
        <v>193</v>
      </c>
      <c r="E109" t="s">
        <v>36</v>
      </c>
      <c r="F109" t="s">
        <v>168</v>
      </c>
      <c r="G109" t="s">
        <v>169</v>
      </c>
      <c r="H109">
        <v>0</v>
      </c>
    </row>
    <row r="110" spans="1:9" x14ac:dyDescent="0.25">
      <c r="A110" t="str">
        <f t="shared" si="1"/>
        <v>ACADEMIC_GROWTHIREADY_GROWTHMATH_1PERCENTAGEDOES NOT MEET</v>
      </c>
      <c r="B110" t="s">
        <v>17</v>
      </c>
      <c r="C110" t="s">
        <v>86</v>
      </c>
      <c r="D110" t="s">
        <v>107</v>
      </c>
      <c r="E110" t="s">
        <v>36</v>
      </c>
      <c r="F110" t="s">
        <v>168</v>
      </c>
      <c r="G110" t="s">
        <v>169</v>
      </c>
      <c r="H110">
        <v>0</v>
      </c>
      <c r="I110" t="s">
        <v>250</v>
      </c>
    </row>
    <row r="111" spans="1:9" x14ac:dyDescent="0.25">
      <c r="A111" t="str">
        <f t="shared" si="1"/>
        <v>ACADEMIC_GROWTHIREADY_GROWTHMATH_1PERCENTAGEAPPROACHING</v>
      </c>
      <c r="B111" t="s">
        <v>17</v>
      </c>
      <c r="C111" t="s">
        <v>86</v>
      </c>
      <c r="D111" t="s">
        <v>107</v>
      </c>
      <c r="E111" t="s">
        <v>36</v>
      </c>
      <c r="F111" t="s">
        <v>170</v>
      </c>
      <c r="G111" t="s">
        <v>171</v>
      </c>
      <c r="H111">
        <v>0.4</v>
      </c>
      <c r="I111" t="s">
        <v>250</v>
      </c>
    </row>
    <row r="112" spans="1:9" x14ac:dyDescent="0.25">
      <c r="A112" t="str">
        <f t="shared" si="1"/>
        <v>ACADEMIC_GROWTHIREADY_GROWTHMATH_1PERCENTAGEMEETS</v>
      </c>
      <c r="B112" t="s">
        <v>17</v>
      </c>
      <c r="C112" t="s">
        <v>86</v>
      </c>
      <c r="D112" t="s">
        <v>107</v>
      </c>
      <c r="E112" t="s">
        <v>36</v>
      </c>
      <c r="F112" t="s">
        <v>172</v>
      </c>
      <c r="G112" t="s">
        <v>173</v>
      </c>
      <c r="H112">
        <v>0.6</v>
      </c>
      <c r="I112" t="s">
        <v>250</v>
      </c>
    </row>
    <row r="113" spans="1:9" x14ac:dyDescent="0.25">
      <c r="A113" t="str">
        <f t="shared" si="1"/>
        <v>ACADEMIC_GROWTHIREADY_GROWTHMATH_1PERCENTAGEEXCEEDS</v>
      </c>
      <c r="B113" t="s">
        <v>17</v>
      </c>
      <c r="C113" t="s">
        <v>86</v>
      </c>
      <c r="D113" t="s">
        <v>107</v>
      </c>
      <c r="E113" t="s">
        <v>36</v>
      </c>
      <c r="F113" t="s">
        <v>174</v>
      </c>
      <c r="G113" t="s">
        <v>175</v>
      </c>
      <c r="H113">
        <v>0.9</v>
      </c>
      <c r="I113" t="s">
        <v>250</v>
      </c>
    </row>
    <row r="114" spans="1:9" x14ac:dyDescent="0.25">
      <c r="A114" t="str">
        <f t="shared" si="1"/>
        <v>ACADEMIC_GROWTHIREADY_GROWTHREADING_1PERCENTAGEDOES NOT MEET</v>
      </c>
      <c r="B114" t="s">
        <v>17</v>
      </c>
      <c r="C114" t="s">
        <v>86</v>
      </c>
      <c r="D114" t="s">
        <v>104</v>
      </c>
      <c r="E114" t="s">
        <v>36</v>
      </c>
      <c r="F114" t="s">
        <v>168</v>
      </c>
      <c r="G114" t="s">
        <v>169</v>
      </c>
      <c r="H114">
        <v>0</v>
      </c>
      <c r="I114" t="s">
        <v>250</v>
      </c>
    </row>
    <row r="115" spans="1:9" x14ac:dyDescent="0.25">
      <c r="A115" t="str">
        <f t="shared" si="1"/>
        <v>ACADEMIC_GROWTHIREADY_GROWTHREADING_1PERCENTAGEAPPROACHING</v>
      </c>
      <c r="B115" t="s">
        <v>17</v>
      </c>
      <c r="C115" t="s">
        <v>86</v>
      </c>
      <c r="D115" t="s">
        <v>104</v>
      </c>
      <c r="E115" t="s">
        <v>36</v>
      </c>
      <c r="F115" t="s">
        <v>170</v>
      </c>
      <c r="G115" t="s">
        <v>171</v>
      </c>
      <c r="H115">
        <v>0.4</v>
      </c>
      <c r="I115" t="s">
        <v>250</v>
      </c>
    </row>
    <row r="116" spans="1:9" x14ac:dyDescent="0.25">
      <c r="A116" t="str">
        <f t="shared" si="1"/>
        <v>ACADEMIC_GROWTHIREADY_GROWTHREADING_1PERCENTAGEMEETS</v>
      </c>
      <c r="B116" t="s">
        <v>17</v>
      </c>
      <c r="C116" t="s">
        <v>86</v>
      </c>
      <c r="D116" t="s">
        <v>104</v>
      </c>
      <c r="E116" t="s">
        <v>36</v>
      </c>
      <c r="F116" t="s">
        <v>172</v>
      </c>
      <c r="G116" t="s">
        <v>173</v>
      </c>
      <c r="H116">
        <v>0.6</v>
      </c>
      <c r="I116" t="s">
        <v>250</v>
      </c>
    </row>
    <row r="117" spans="1:9" x14ac:dyDescent="0.25">
      <c r="A117" t="str">
        <f t="shared" si="1"/>
        <v>ACADEMIC_GROWTHIREADY_GROWTHREADING_1PERCENTAGEEXCEEDS</v>
      </c>
      <c r="B117" t="s">
        <v>17</v>
      </c>
      <c r="C117" t="s">
        <v>86</v>
      </c>
      <c r="D117" t="s">
        <v>104</v>
      </c>
      <c r="E117" t="s">
        <v>36</v>
      </c>
      <c r="F117" t="s">
        <v>174</v>
      </c>
      <c r="G117" t="s">
        <v>175</v>
      </c>
      <c r="H117">
        <v>0.9</v>
      </c>
      <c r="I117" t="s">
        <v>250</v>
      </c>
    </row>
    <row r="118" spans="1:9" x14ac:dyDescent="0.25">
      <c r="A118" t="str">
        <f t="shared" si="1"/>
        <v>ACADEMIC_GROWTHNWEA_MAP_GROWTH_TARGETGENERAL_SCIENCE_1PERCENTAGEDOES NOT MEET</v>
      </c>
      <c r="B118" t="s">
        <v>17</v>
      </c>
      <c r="C118" t="s">
        <v>113</v>
      </c>
      <c r="D118" t="s">
        <v>117</v>
      </c>
      <c r="E118" t="s">
        <v>36</v>
      </c>
      <c r="F118" t="s">
        <v>168</v>
      </c>
      <c r="G118" t="s">
        <v>169</v>
      </c>
      <c r="H118">
        <v>0</v>
      </c>
      <c r="I118" t="s">
        <v>37</v>
      </c>
    </row>
    <row r="119" spans="1:9" x14ac:dyDescent="0.25">
      <c r="A119" t="str">
        <f t="shared" si="1"/>
        <v>ACADEMIC_GROWTHNWEA_MAP_GROWTH_TARGETGENERAL_SCIENCE_1PERCENTAGEAPPROACHING</v>
      </c>
      <c r="B119" t="s">
        <v>17</v>
      </c>
      <c r="C119" t="s">
        <v>113</v>
      </c>
      <c r="D119" t="s">
        <v>117</v>
      </c>
      <c r="E119" t="s">
        <v>36</v>
      </c>
      <c r="F119" t="s">
        <v>170</v>
      </c>
      <c r="G119" t="s">
        <v>171</v>
      </c>
      <c r="H119">
        <v>0.4</v>
      </c>
      <c r="I119" t="s">
        <v>38</v>
      </c>
    </row>
    <row r="120" spans="1:9" x14ac:dyDescent="0.25">
      <c r="A120" t="str">
        <f t="shared" si="1"/>
        <v>ACADEMIC_GROWTHNWEA_MAP_GROWTH_TARGETGENERAL_SCIENCE_1PERCENTAGEMEETS</v>
      </c>
      <c r="B120" t="s">
        <v>17</v>
      </c>
      <c r="C120" t="s">
        <v>113</v>
      </c>
      <c r="D120" t="s">
        <v>117</v>
      </c>
      <c r="E120" t="s">
        <v>36</v>
      </c>
      <c r="F120" t="s">
        <v>172</v>
      </c>
      <c r="G120" t="s">
        <v>173</v>
      </c>
      <c r="H120">
        <v>0.6</v>
      </c>
      <c r="I120" t="s">
        <v>39</v>
      </c>
    </row>
    <row r="121" spans="1:9" x14ac:dyDescent="0.25">
      <c r="A121" t="str">
        <f t="shared" si="1"/>
        <v>ACADEMIC_GROWTHNWEA_MAP_GROWTH_TARGETGENERAL_SCIENCE_1PERCENTAGEEXCEEDS</v>
      </c>
      <c r="B121" t="s">
        <v>17</v>
      </c>
      <c r="C121" t="s">
        <v>113</v>
      </c>
      <c r="D121" t="s">
        <v>117</v>
      </c>
      <c r="E121" t="s">
        <v>36</v>
      </c>
      <c r="F121" t="s">
        <v>174</v>
      </c>
      <c r="G121" t="s">
        <v>175</v>
      </c>
      <c r="H121">
        <v>0.9</v>
      </c>
      <c r="I121" t="s">
        <v>40</v>
      </c>
    </row>
    <row r="122" spans="1:9" x14ac:dyDescent="0.25">
      <c r="A122" t="str">
        <f t="shared" si="1"/>
        <v>ACADEMIC_GROWTHNWEA_MAP_GROWTH_TARGETLANGUAGE_USAGE_1PERCENTAGEDOES NOT MEET</v>
      </c>
      <c r="B122" t="s">
        <v>17</v>
      </c>
      <c r="C122" t="s">
        <v>113</v>
      </c>
      <c r="D122" t="s">
        <v>108</v>
      </c>
      <c r="E122" t="s">
        <v>36</v>
      </c>
      <c r="F122" t="s">
        <v>168</v>
      </c>
      <c r="G122" t="s">
        <v>169</v>
      </c>
      <c r="H122">
        <v>0</v>
      </c>
      <c r="I122" t="s">
        <v>37</v>
      </c>
    </row>
    <row r="123" spans="1:9" x14ac:dyDescent="0.25">
      <c r="A123" t="str">
        <f t="shared" si="1"/>
        <v>ACADEMIC_GROWTHNWEA_MAP_GROWTH_TARGETLANGUAGE_USAGE_1PERCENTAGEAPPROACHING</v>
      </c>
      <c r="B123" t="s">
        <v>17</v>
      </c>
      <c r="C123" t="s">
        <v>113</v>
      </c>
      <c r="D123" t="s">
        <v>108</v>
      </c>
      <c r="E123" t="s">
        <v>36</v>
      </c>
      <c r="F123" t="s">
        <v>170</v>
      </c>
      <c r="G123" t="s">
        <v>171</v>
      </c>
      <c r="H123">
        <v>0.4</v>
      </c>
      <c r="I123" t="s">
        <v>38</v>
      </c>
    </row>
    <row r="124" spans="1:9" x14ac:dyDescent="0.25">
      <c r="A124" t="str">
        <f t="shared" si="1"/>
        <v>ACADEMIC_GROWTHNWEA_MAP_GROWTH_TARGETLANGUAGE_USAGE_1PERCENTAGEMEETS</v>
      </c>
      <c r="B124" t="s">
        <v>17</v>
      </c>
      <c r="C124" t="s">
        <v>113</v>
      </c>
      <c r="D124" t="s">
        <v>108</v>
      </c>
      <c r="E124" t="s">
        <v>36</v>
      </c>
      <c r="F124" t="s">
        <v>172</v>
      </c>
      <c r="G124" t="s">
        <v>173</v>
      </c>
      <c r="H124">
        <v>0.6</v>
      </c>
      <c r="I124" t="s">
        <v>39</v>
      </c>
    </row>
    <row r="125" spans="1:9" x14ac:dyDescent="0.25">
      <c r="A125" t="str">
        <f t="shared" si="1"/>
        <v>ACADEMIC_GROWTHNWEA_MAP_GROWTH_TARGETLANGUAGE_USAGE_1PERCENTAGEEXCEEDS</v>
      </c>
      <c r="B125" t="s">
        <v>17</v>
      </c>
      <c r="C125" t="s">
        <v>113</v>
      </c>
      <c r="D125" t="s">
        <v>108</v>
      </c>
      <c r="E125" t="s">
        <v>36</v>
      </c>
      <c r="F125" t="s">
        <v>174</v>
      </c>
      <c r="G125" t="s">
        <v>175</v>
      </c>
      <c r="H125">
        <v>0.9</v>
      </c>
      <c r="I125" t="s">
        <v>40</v>
      </c>
    </row>
    <row r="126" spans="1:9" x14ac:dyDescent="0.25">
      <c r="A126" t="str">
        <f t="shared" si="1"/>
        <v>ACADEMIC_GROWTHNWEA_MAP_GROWTH_TARGETMATH_1PERCENTAGEDOES NOT MEET</v>
      </c>
      <c r="B126" t="s">
        <v>17</v>
      </c>
      <c r="C126" t="s">
        <v>113</v>
      </c>
      <c r="D126" t="s">
        <v>107</v>
      </c>
      <c r="E126" t="s">
        <v>36</v>
      </c>
      <c r="F126" t="s">
        <v>168</v>
      </c>
      <c r="G126" t="s">
        <v>169</v>
      </c>
      <c r="H126">
        <v>0</v>
      </c>
      <c r="I126" t="s">
        <v>37</v>
      </c>
    </row>
    <row r="127" spans="1:9" x14ac:dyDescent="0.25">
      <c r="A127" t="str">
        <f t="shared" si="1"/>
        <v>ACADEMIC_GROWTHNWEA_MAP_GROWTH_TARGETMATH_1PERCENTAGEAPPROACHING</v>
      </c>
      <c r="B127" t="s">
        <v>17</v>
      </c>
      <c r="C127" t="s">
        <v>113</v>
      </c>
      <c r="D127" t="s">
        <v>107</v>
      </c>
      <c r="E127" t="s">
        <v>36</v>
      </c>
      <c r="F127" t="s">
        <v>170</v>
      </c>
      <c r="G127" t="s">
        <v>171</v>
      </c>
      <c r="H127">
        <v>0.4</v>
      </c>
      <c r="I127" t="s">
        <v>38</v>
      </c>
    </row>
    <row r="128" spans="1:9" x14ac:dyDescent="0.25">
      <c r="A128" t="str">
        <f t="shared" si="1"/>
        <v>ACADEMIC_GROWTHNWEA_MAP_GROWTH_TARGETMATH_1PERCENTAGEMEETS</v>
      </c>
      <c r="B128" t="s">
        <v>17</v>
      </c>
      <c r="C128" t="s">
        <v>113</v>
      </c>
      <c r="D128" t="s">
        <v>107</v>
      </c>
      <c r="E128" t="s">
        <v>36</v>
      </c>
      <c r="F128" t="s">
        <v>172</v>
      </c>
      <c r="G128" t="s">
        <v>173</v>
      </c>
      <c r="H128">
        <v>0.6</v>
      </c>
      <c r="I128" t="s">
        <v>39</v>
      </c>
    </row>
    <row r="129" spans="1:9" x14ac:dyDescent="0.25">
      <c r="A129" t="str">
        <f t="shared" si="1"/>
        <v>ACADEMIC_GROWTHNWEA_MAP_GROWTH_TARGETMATH_1PERCENTAGEEXCEEDS</v>
      </c>
      <c r="B129" t="s">
        <v>17</v>
      </c>
      <c r="C129" t="s">
        <v>113</v>
      </c>
      <c r="D129" t="s">
        <v>107</v>
      </c>
      <c r="E129" t="s">
        <v>36</v>
      </c>
      <c r="F129" t="s">
        <v>174</v>
      </c>
      <c r="G129" t="s">
        <v>175</v>
      </c>
      <c r="H129">
        <v>0.9</v>
      </c>
      <c r="I129" t="s">
        <v>40</v>
      </c>
    </row>
    <row r="130" spans="1:9" x14ac:dyDescent="0.25">
      <c r="A130" t="str">
        <f t="shared" ref="A130:A193" si="2">CONCATENATE(B130,C130,D130,E130,F130)</f>
        <v>ACADEMIC_GROWTHNWEA_MAP_GROWTH_TARGETREADING_1PERCENTAGEDOES NOT MEET</v>
      </c>
      <c r="B130" t="s">
        <v>17</v>
      </c>
      <c r="C130" t="s">
        <v>113</v>
      </c>
      <c r="D130" t="s">
        <v>104</v>
      </c>
      <c r="E130" t="s">
        <v>36</v>
      </c>
      <c r="F130" t="s">
        <v>168</v>
      </c>
      <c r="G130" t="s">
        <v>169</v>
      </c>
      <c r="H130">
        <v>0</v>
      </c>
      <c r="I130" t="s">
        <v>37</v>
      </c>
    </row>
    <row r="131" spans="1:9" x14ac:dyDescent="0.25">
      <c r="A131" t="str">
        <f t="shared" si="2"/>
        <v>ACADEMIC_GROWTHNWEA_MAP_GROWTH_TARGETREADING_1PERCENTAGEAPPROACHING</v>
      </c>
      <c r="B131" t="s">
        <v>17</v>
      </c>
      <c r="C131" t="s">
        <v>113</v>
      </c>
      <c r="D131" t="s">
        <v>104</v>
      </c>
      <c r="E131" t="s">
        <v>36</v>
      </c>
      <c r="F131" t="s">
        <v>170</v>
      </c>
      <c r="G131" t="s">
        <v>171</v>
      </c>
      <c r="H131">
        <v>0.4</v>
      </c>
      <c r="I131" t="s">
        <v>38</v>
      </c>
    </row>
    <row r="132" spans="1:9" x14ac:dyDescent="0.25">
      <c r="A132" t="str">
        <f t="shared" si="2"/>
        <v>ACADEMIC_GROWTHNWEA_MAP_GROWTH_TARGETREADING_1PERCENTAGEMEETS</v>
      </c>
      <c r="B132" t="s">
        <v>17</v>
      </c>
      <c r="C132" t="s">
        <v>113</v>
      </c>
      <c r="D132" t="s">
        <v>104</v>
      </c>
      <c r="E132" t="s">
        <v>36</v>
      </c>
      <c r="F132" t="s">
        <v>172</v>
      </c>
      <c r="G132" t="s">
        <v>173</v>
      </c>
      <c r="H132">
        <v>0.6</v>
      </c>
      <c r="I132" t="s">
        <v>39</v>
      </c>
    </row>
    <row r="133" spans="1:9" x14ac:dyDescent="0.25">
      <c r="A133" t="str">
        <f t="shared" si="2"/>
        <v>ACADEMIC_GROWTHNWEA_MAP_GROWTH_TARGETREADING_1PERCENTAGEEXCEEDS</v>
      </c>
      <c r="B133" t="s">
        <v>17</v>
      </c>
      <c r="C133" t="s">
        <v>113</v>
      </c>
      <c r="D133" t="s">
        <v>104</v>
      </c>
      <c r="E133" t="s">
        <v>36</v>
      </c>
      <c r="F133" t="s">
        <v>174</v>
      </c>
      <c r="G133" t="s">
        <v>175</v>
      </c>
      <c r="H133">
        <v>0.9</v>
      </c>
      <c r="I133" t="s">
        <v>40</v>
      </c>
    </row>
    <row r="134" spans="1:9" x14ac:dyDescent="0.25">
      <c r="A134" t="str">
        <f t="shared" si="2"/>
        <v>ACADEMIC_GROWTHNWEA_MAP_PERCENTILELANGUAGE_USAGE_3PERCENTILE_RANKDOES NOT MEET</v>
      </c>
      <c r="B134" t="s">
        <v>17</v>
      </c>
      <c r="C134" t="s">
        <v>114</v>
      </c>
      <c r="D134" t="s">
        <v>122</v>
      </c>
      <c r="E134" t="s">
        <v>286</v>
      </c>
      <c r="F134" t="s">
        <v>168</v>
      </c>
      <c r="G134" t="s">
        <v>224</v>
      </c>
      <c r="H134">
        <v>1</v>
      </c>
      <c r="I134" t="s">
        <v>187</v>
      </c>
    </row>
    <row r="135" spans="1:9" x14ac:dyDescent="0.25">
      <c r="A135" t="str">
        <f t="shared" si="2"/>
        <v>ACADEMIC_GROWTHNWEA_MAP_PERCENTILELANGUAGE_USAGE_3PERCENTILE_RANKAPPROACHING</v>
      </c>
      <c r="B135" t="s">
        <v>17</v>
      </c>
      <c r="C135" t="s">
        <v>114</v>
      </c>
      <c r="D135" t="s">
        <v>122</v>
      </c>
      <c r="E135" t="s">
        <v>286</v>
      </c>
      <c r="F135" t="s">
        <v>170</v>
      </c>
      <c r="G135" t="s">
        <v>225</v>
      </c>
      <c r="H135">
        <v>40</v>
      </c>
      <c r="I135" t="s">
        <v>198</v>
      </c>
    </row>
    <row r="136" spans="1:9" x14ac:dyDescent="0.25">
      <c r="A136" t="str">
        <f t="shared" si="2"/>
        <v>ACADEMIC_GROWTHNWEA_MAP_PERCENTILELANGUAGE_USAGE_3PERCENTILE_RANKMEETS</v>
      </c>
      <c r="B136" t="s">
        <v>17</v>
      </c>
      <c r="C136" t="s">
        <v>114</v>
      </c>
      <c r="D136" t="s">
        <v>122</v>
      </c>
      <c r="E136" t="s">
        <v>286</v>
      </c>
      <c r="F136" t="s">
        <v>172</v>
      </c>
      <c r="G136" t="s">
        <v>226</v>
      </c>
      <c r="H136">
        <v>60</v>
      </c>
      <c r="I136" t="s">
        <v>227</v>
      </c>
    </row>
    <row r="137" spans="1:9" x14ac:dyDescent="0.25">
      <c r="A137" t="str">
        <f t="shared" si="2"/>
        <v>ACADEMIC_GROWTHNWEA_MAP_PERCENTILELANGUAGE_USAGE_3PERCENTILE_RANKEXCEEDS</v>
      </c>
      <c r="B137" t="s">
        <v>17</v>
      </c>
      <c r="C137" t="s">
        <v>114</v>
      </c>
      <c r="D137" t="s">
        <v>122</v>
      </c>
      <c r="E137" t="s">
        <v>286</v>
      </c>
      <c r="F137" t="s">
        <v>174</v>
      </c>
      <c r="G137" t="s">
        <v>228</v>
      </c>
      <c r="H137">
        <v>90</v>
      </c>
      <c r="I137" t="s">
        <v>229</v>
      </c>
    </row>
    <row r="138" spans="1:9" x14ac:dyDescent="0.25">
      <c r="A138" t="str">
        <f t="shared" si="2"/>
        <v>ACADEMIC_GROWTHNWEA_MAP_PERCENTILEMATH_3PERCENTILE_RANKDOES NOT MEET</v>
      </c>
      <c r="B138" t="s">
        <v>17</v>
      </c>
      <c r="C138" t="s">
        <v>114</v>
      </c>
      <c r="D138" t="s">
        <v>110</v>
      </c>
      <c r="E138" t="s">
        <v>286</v>
      </c>
      <c r="F138" t="s">
        <v>168</v>
      </c>
      <c r="G138" t="s">
        <v>224</v>
      </c>
      <c r="H138">
        <v>1</v>
      </c>
      <c r="I138" t="s">
        <v>187</v>
      </c>
    </row>
    <row r="139" spans="1:9" x14ac:dyDescent="0.25">
      <c r="A139" t="str">
        <f t="shared" si="2"/>
        <v>ACADEMIC_GROWTHNWEA_MAP_PERCENTILEMATH_3PERCENTILE_RANKAPPROACHING</v>
      </c>
      <c r="B139" t="s">
        <v>17</v>
      </c>
      <c r="C139" t="s">
        <v>114</v>
      </c>
      <c r="D139" t="s">
        <v>110</v>
      </c>
      <c r="E139" t="s">
        <v>286</v>
      </c>
      <c r="F139" t="s">
        <v>170</v>
      </c>
      <c r="G139" t="s">
        <v>225</v>
      </c>
      <c r="H139">
        <v>40</v>
      </c>
      <c r="I139" t="s">
        <v>198</v>
      </c>
    </row>
    <row r="140" spans="1:9" x14ac:dyDescent="0.25">
      <c r="A140" t="str">
        <f t="shared" si="2"/>
        <v>ACADEMIC_GROWTHNWEA_MAP_PERCENTILEMATH_3PERCENTILE_RANKMEETS</v>
      </c>
      <c r="B140" t="s">
        <v>17</v>
      </c>
      <c r="C140" t="s">
        <v>114</v>
      </c>
      <c r="D140" t="s">
        <v>110</v>
      </c>
      <c r="E140" t="s">
        <v>286</v>
      </c>
      <c r="F140" t="s">
        <v>172</v>
      </c>
      <c r="G140" t="s">
        <v>226</v>
      </c>
      <c r="H140">
        <v>60</v>
      </c>
      <c r="I140" t="s">
        <v>227</v>
      </c>
    </row>
    <row r="141" spans="1:9" x14ac:dyDescent="0.25">
      <c r="A141" t="str">
        <f t="shared" si="2"/>
        <v>ACADEMIC_GROWTHNWEA_MAP_PERCENTILEMATH_3PERCENTILE_RANKEXCEEDS</v>
      </c>
      <c r="B141" t="s">
        <v>17</v>
      </c>
      <c r="C141" t="s">
        <v>114</v>
      </c>
      <c r="D141" t="s">
        <v>110</v>
      </c>
      <c r="E141" t="s">
        <v>286</v>
      </c>
      <c r="F141" t="s">
        <v>174</v>
      </c>
      <c r="G141" t="s">
        <v>228</v>
      </c>
      <c r="H141">
        <v>90</v>
      </c>
      <c r="I141" t="s">
        <v>229</v>
      </c>
    </row>
    <row r="142" spans="1:9" x14ac:dyDescent="0.25">
      <c r="A142" t="str">
        <f t="shared" si="2"/>
        <v>ACADEMIC_GROWTHNWEA_MAP_PERCENTILEREADING_3PERCENTILE_RANKDOES NOT MEET</v>
      </c>
      <c r="B142" t="s">
        <v>17</v>
      </c>
      <c r="C142" t="s">
        <v>114</v>
      </c>
      <c r="D142" t="s">
        <v>111</v>
      </c>
      <c r="E142" t="s">
        <v>286</v>
      </c>
      <c r="F142" t="s">
        <v>168</v>
      </c>
      <c r="G142" t="s">
        <v>224</v>
      </c>
      <c r="H142">
        <v>1</v>
      </c>
      <c r="I142" t="s">
        <v>187</v>
      </c>
    </row>
    <row r="143" spans="1:9" x14ac:dyDescent="0.25">
      <c r="A143" t="str">
        <f t="shared" si="2"/>
        <v>ACADEMIC_GROWTHNWEA_MAP_PERCENTILEREADING_3PERCENTILE_RANKAPPROACHING</v>
      </c>
      <c r="B143" t="s">
        <v>17</v>
      </c>
      <c r="C143" t="s">
        <v>114</v>
      </c>
      <c r="D143" t="s">
        <v>111</v>
      </c>
      <c r="E143" t="s">
        <v>286</v>
      </c>
      <c r="F143" t="s">
        <v>170</v>
      </c>
      <c r="G143" t="s">
        <v>225</v>
      </c>
      <c r="H143">
        <v>40</v>
      </c>
      <c r="I143" t="s">
        <v>198</v>
      </c>
    </row>
    <row r="144" spans="1:9" x14ac:dyDescent="0.25">
      <c r="A144" t="str">
        <f t="shared" si="2"/>
        <v>ACADEMIC_GROWTHNWEA_MAP_PERCENTILEREADING_3PERCENTILE_RANKMEETS</v>
      </c>
      <c r="B144" t="s">
        <v>17</v>
      </c>
      <c r="C144" t="s">
        <v>114</v>
      </c>
      <c r="D144" t="s">
        <v>111</v>
      </c>
      <c r="E144" t="s">
        <v>286</v>
      </c>
      <c r="F144" t="s">
        <v>172</v>
      </c>
      <c r="G144" t="s">
        <v>226</v>
      </c>
      <c r="H144">
        <v>60</v>
      </c>
      <c r="I144" t="s">
        <v>227</v>
      </c>
    </row>
    <row r="145" spans="1:9" x14ac:dyDescent="0.25">
      <c r="A145" t="str">
        <f t="shared" si="2"/>
        <v>ACADEMIC_GROWTHNWEA_MAP_PERCENTILEREADING_3PERCENTILE_RANKEXCEEDS</v>
      </c>
      <c r="B145" t="s">
        <v>17</v>
      </c>
      <c r="C145" t="s">
        <v>114</v>
      </c>
      <c r="D145" t="s">
        <v>111</v>
      </c>
      <c r="E145" t="s">
        <v>286</v>
      </c>
      <c r="F145" t="s">
        <v>174</v>
      </c>
      <c r="G145" t="s">
        <v>228</v>
      </c>
      <c r="H145">
        <v>90</v>
      </c>
      <c r="I145" t="s">
        <v>229</v>
      </c>
    </row>
    <row r="146" spans="1:9" x14ac:dyDescent="0.25">
      <c r="A146" t="str">
        <f t="shared" si="2"/>
        <v>ACADEMIC_GROWTHSTAR_ENTERPRISE_MGPMATH_2MEDIAN_GROWTH_PERCENTILEDOES NOT MEET</v>
      </c>
      <c r="B146" t="s">
        <v>17</v>
      </c>
      <c r="C146" t="s">
        <v>4</v>
      </c>
      <c r="D146" t="s">
        <v>118</v>
      </c>
      <c r="E146" t="s">
        <v>287</v>
      </c>
      <c r="F146" t="s">
        <v>168</v>
      </c>
      <c r="G146" t="s">
        <v>194</v>
      </c>
      <c r="H146">
        <v>1</v>
      </c>
      <c r="I146" t="s">
        <v>47</v>
      </c>
    </row>
    <row r="147" spans="1:9" x14ac:dyDescent="0.25">
      <c r="A147" t="str">
        <f t="shared" si="2"/>
        <v>ACADEMIC_GROWTHSTAR_ENTERPRISE_MGPMATH_2MEDIAN_GROWTH_PERCENTILEAPPROACHING</v>
      </c>
      <c r="B147" t="s">
        <v>17</v>
      </c>
      <c r="C147" t="s">
        <v>4</v>
      </c>
      <c r="D147" t="s">
        <v>118</v>
      </c>
      <c r="E147" t="s">
        <v>287</v>
      </c>
      <c r="F147" t="s">
        <v>170</v>
      </c>
      <c r="G147" t="s">
        <v>195</v>
      </c>
      <c r="H147">
        <v>35</v>
      </c>
      <c r="I147" t="s">
        <v>53</v>
      </c>
    </row>
    <row r="148" spans="1:9" x14ac:dyDescent="0.25">
      <c r="A148" t="str">
        <f t="shared" si="2"/>
        <v>ACADEMIC_GROWTHSTAR_ENTERPRISE_MGPMATH_2MEDIAN_GROWTH_PERCENTILEMEETS</v>
      </c>
      <c r="B148" t="s">
        <v>17</v>
      </c>
      <c r="C148" t="s">
        <v>4</v>
      </c>
      <c r="D148" t="s">
        <v>118</v>
      </c>
      <c r="E148" t="s">
        <v>287</v>
      </c>
      <c r="F148" t="s">
        <v>172</v>
      </c>
      <c r="G148" t="s">
        <v>196</v>
      </c>
      <c r="H148">
        <v>50</v>
      </c>
      <c r="I148" t="s">
        <v>49</v>
      </c>
    </row>
    <row r="149" spans="1:9" x14ac:dyDescent="0.25">
      <c r="A149" t="str">
        <f t="shared" si="2"/>
        <v>ACADEMIC_GROWTHSTAR_ENTERPRISE_MGPMATH_2MEDIAN_GROWTH_PERCENTILEEXCEEDS</v>
      </c>
      <c r="B149" t="s">
        <v>17</v>
      </c>
      <c r="C149" t="s">
        <v>4</v>
      </c>
      <c r="D149" t="s">
        <v>118</v>
      </c>
      <c r="E149" t="s">
        <v>287</v>
      </c>
      <c r="F149" t="s">
        <v>174</v>
      </c>
      <c r="G149" t="s">
        <v>197</v>
      </c>
      <c r="H149">
        <v>65</v>
      </c>
      <c r="I149" t="s">
        <v>54</v>
      </c>
    </row>
    <row r="150" spans="1:9" x14ac:dyDescent="0.25">
      <c r="A150" t="str">
        <f t="shared" si="2"/>
        <v>ACADEMIC_GROWTHSTAR_ENTERPRISE_MGPREADING_2MEDIAN_GROWTH_PERCENTILEDOES NOT MEET</v>
      </c>
      <c r="B150" t="s">
        <v>17</v>
      </c>
      <c r="C150" t="s">
        <v>4</v>
      </c>
      <c r="D150" t="s">
        <v>119</v>
      </c>
      <c r="E150" t="s">
        <v>287</v>
      </c>
      <c r="F150" t="s">
        <v>168</v>
      </c>
      <c r="G150" t="s">
        <v>194</v>
      </c>
      <c r="H150">
        <v>1</v>
      </c>
      <c r="I150" t="s">
        <v>47</v>
      </c>
    </row>
    <row r="151" spans="1:9" x14ac:dyDescent="0.25">
      <c r="A151" t="str">
        <f t="shared" si="2"/>
        <v>ACADEMIC_GROWTHSTAR_ENTERPRISE_MGPREADING_2MEDIAN_GROWTH_PERCENTILEAPPROACHING</v>
      </c>
      <c r="B151" t="s">
        <v>17</v>
      </c>
      <c r="C151" t="s">
        <v>4</v>
      </c>
      <c r="D151" t="s">
        <v>119</v>
      </c>
      <c r="E151" t="s">
        <v>287</v>
      </c>
      <c r="F151" t="s">
        <v>170</v>
      </c>
      <c r="G151" t="s">
        <v>195</v>
      </c>
      <c r="H151">
        <v>35</v>
      </c>
      <c r="I151" t="s">
        <v>53</v>
      </c>
    </row>
    <row r="152" spans="1:9" x14ac:dyDescent="0.25">
      <c r="A152" t="str">
        <f t="shared" si="2"/>
        <v>ACADEMIC_GROWTHSTAR_ENTERPRISE_MGPREADING_2MEDIAN_GROWTH_PERCENTILEMEETS</v>
      </c>
      <c r="B152" t="s">
        <v>17</v>
      </c>
      <c r="C152" t="s">
        <v>4</v>
      </c>
      <c r="D152" t="s">
        <v>119</v>
      </c>
      <c r="E152" t="s">
        <v>287</v>
      </c>
      <c r="F152" t="s">
        <v>172</v>
      </c>
      <c r="G152" t="s">
        <v>196</v>
      </c>
      <c r="H152">
        <v>50</v>
      </c>
      <c r="I152" t="s">
        <v>49</v>
      </c>
    </row>
    <row r="153" spans="1:9" x14ac:dyDescent="0.25">
      <c r="A153" t="str">
        <f t="shared" si="2"/>
        <v>ACADEMIC_GROWTHSTAR_ENTERPRISE_MGPREADING_2MEDIAN_GROWTH_PERCENTILEEXCEEDS</v>
      </c>
      <c r="B153" t="s">
        <v>17</v>
      </c>
      <c r="C153" t="s">
        <v>4</v>
      </c>
      <c r="D153" t="s">
        <v>119</v>
      </c>
      <c r="E153" t="s">
        <v>287</v>
      </c>
      <c r="F153" t="s">
        <v>174</v>
      </c>
      <c r="G153" t="s">
        <v>197</v>
      </c>
      <c r="H153">
        <v>65</v>
      </c>
      <c r="I153" t="s">
        <v>54</v>
      </c>
    </row>
    <row r="154" spans="1:9" x14ac:dyDescent="0.25">
      <c r="A154" t="str">
        <f t="shared" si="2"/>
        <v>ACADEMIC_GROWTHSTAR_GROWTH_TARGETMATH_1PERCENTAGEMEETS</v>
      </c>
      <c r="B154" t="s">
        <v>17</v>
      </c>
      <c r="C154" t="s">
        <v>92</v>
      </c>
      <c r="D154" t="s">
        <v>107</v>
      </c>
      <c r="E154" t="s">
        <v>36</v>
      </c>
      <c r="F154" t="s">
        <v>172</v>
      </c>
      <c r="G154" t="s">
        <v>173</v>
      </c>
      <c r="H154">
        <v>0.6</v>
      </c>
    </row>
    <row r="155" spans="1:9" x14ac:dyDescent="0.25">
      <c r="A155" t="str">
        <f t="shared" si="2"/>
        <v>ACADEMIC_GROWTHSTAR_GROWTH_TARGETMATH_1PERCENTAGEAPPROACHING</v>
      </c>
      <c r="B155" t="s">
        <v>17</v>
      </c>
      <c r="C155" t="s">
        <v>92</v>
      </c>
      <c r="D155" t="s">
        <v>107</v>
      </c>
      <c r="E155" t="s">
        <v>36</v>
      </c>
      <c r="F155" t="s">
        <v>170</v>
      </c>
      <c r="G155" t="s">
        <v>171</v>
      </c>
      <c r="H155">
        <v>0.4</v>
      </c>
    </row>
    <row r="156" spans="1:9" x14ac:dyDescent="0.25">
      <c r="A156" t="str">
        <f t="shared" si="2"/>
        <v>ACADEMIC_GROWTHSTAR_GROWTH_TARGETMATH_1PERCENTAGEEXCEEDS</v>
      </c>
      <c r="B156" t="s">
        <v>17</v>
      </c>
      <c r="C156" t="s">
        <v>92</v>
      </c>
      <c r="D156" t="s">
        <v>107</v>
      </c>
      <c r="E156" t="s">
        <v>36</v>
      </c>
      <c r="F156" t="s">
        <v>174</v>
      </c>
      <c r="G156" t="s">
        <v>175</v>
      </c>
      <c r="H156">
        <v>0.9</v>
      </c>
    </row>
    <row r="157" spans="1:9" x14ac:dyDescent="0.25">
      <c r="A157" t="str">
        <f t="shared" si="2"/>
        <v>ACADEMIC_GROWTHSTAR_GROWTH_TARGETMATH_1PERCENTAGEDOES NOT MEET</v>
      </c>
      <c r="B157" t="s">
        <v>17</v>
      </c>
      <c r="C157" t="s">
        <v>92</v>
      </c>
      <c r="D157" t="s">
        <v>107</v>
      </c>
      <c r="E157" t="s">
        <v>36</v>
      </c>
      <c r="F157" t="s">
        <v>168</v>
      </c>
      <c r="G157" t="s">
        <v>169</v>
      </c>
      <c r="H157">
        <v>0</v>
      </c>
    </row>
    <row r="158" spans="1:9" x14ac:dyDescent="0.25">
      <c r="A158" t="str">
        <f t="shared" si="2"/>
        <v>ACADEMIC_GROWTHSTAR_GROWTH_TARGETREADING_1PERCENTAGEMEETS</v>
      </c>
      <c r="B158" t="s">
        <v>17</v>
      </c>
      <c r="C158" t="s">
        <v>92</v>
      </c>
      <c r="D158" t="s">
        <v>104</v>
      </c>
      <c r="E158" t="s">
        <v>36</v>
      </c>
      <c r="F158" t="s">
        <v>172</v>
      </c>
      <c r="G158" t="s">
        <v>173</v>
      </c>
      <c r="H158">
        <v>0.6</v>
      </c>
    </row>
    <row r="159" spans="1:9" x14ac:dyDescent="0.25">
      <c r="A159" t="str">
        <f t="shared" si="2"/>
        <v>ACADEMIC_GROWTHSTAR_GROWTH_TARGETREADING_1PERCENTAGEAPPROACHING</v>
      </c>
      <c r="B159" t="s">
        <v>17</v>
      </c>
      <c r="C159" t="s">
        <v>92</v>
      </c>
      <c r="D159" t="s">
        <v>104</v>
      </c>
      <c r="E159" t="s">
        <v>36</v>
      </c>
      <c r="F159" t="s">
        <v>170</v>
      </c>
      <c r="G159" t="s">
        <v>171</v>
      </c>
      <c r="H159">
        <v>0.4</v>
      </c>
    </row>
    <row r="160" spans="1:9" x14ac:dyDescent="0.25">
      <c r="A160" t="str">
        <f t="shared" si="2"/>
        <v>ACADEMIC_GROWTHSTAR_GROWTH_TARGETREADING_1PERCENTAGEEXCEEDS</v>
      </c>
      <c r="B160" t="s">
        <v>17</v>
      </c>
      <c r="C160" t="s">
        <v>92</v>
      </c>
      <c r="D160" t="s">
        <v>104</v>
      </c>
      <c r="E160" t="s">
        <v>36</v>
      </c>
      <c r="F160" t="s">
        <v>174</v>
      </c>
      <c r="G160" t="s">
        <v>175</v>
      </c>
      <c r="H160">
        <v>0.9</v>
      </c>
    </row>
    <row r="161" spans="1:9" x14ac:dyDescent="0.25">
      <c r="A161" t="str">
        <f t="shared" si="2"/>
        <v>ACADEMIC_GROWTHSTAR_GROWTH_TARGETREADING_1PERCENTAGEDOES NOT MEET</v>
      </c>
      <c r="B161" t="s">
        <v>17</v>
      </c>
      <c r="C161" t="s">
        <v>92</v>
      </c>
      <c r="D161" t="s">
        <v>104</v>
      </c>
      <c r="E161" t="s">
        <v>36</v>
      </c>
      <c r="F161" t="s">
        <v>168</v>
      </c>
      <c r="G161" t="s">
        <v>169</v>
      </c>
      <c r="H161">
        <v>0</v>
      </c>
    </row>
    <row r="162" spans="1:9" x14ac:dyDescent="0.25">
      <c r="A162" t="str">
        <f t="shared" si="2"/>
        <v>ACADEMIC_GROWTHTABE_GROLANGUAGE_ARTS_1PERCENTAGEDOES NOT MEET</v>
      </c>
      <c r="B162" t="s">
        <v>17</v>
      </c>
      <c r="C162" t="s">
        <v>285</v>
      </c>
      <c r="D162" t="s">
        <v>121</v>
      </c>
      <c r="E162" t="s">
        <v>36</v>
      </c>
      <c r="F162" t="s">
        <v>168</v>
      </c>
      <c r="G162" t="s">
        <v>169</v>
      </c>
      <c r="H162">
        <v>0</v>
      </c>
      <c r="I162" t="s">
        <v>37</v>
      </c>
    </row>
    <row r="163" spans="1:9" x14ac:dyDescent="0.25">
      <c r="A163" t="str">
        <f t="shared" si="2"/>
        <v>ACADEMIC_GROWTHTABE_GROLANGUAGE_ARTS_1PERCENTAGEAPPROACHING</v>
      </c>
      <c r="B163" t="s">
        <v>17</v>
      </c>
      <c r="C163" t="s">
        <v>285</v>
      </c>
      <c r="D163" t="s">
        <v>121</v>
      </c>
      <c r="E163" t="s">
        <v>36</v>
      </c>
      <c r="F163" t="s">
        <v>170</v>
      </c>
      <c r="G163" t="s">
        <v>171</v>
      </c>
      <c r="H163">
        <v>0.4</v>
      </c>
      <c r="I163" t="s">
        <v>38</v>
      </c>
    </row>
    <row r="164" spans="1:9" x14ac:dyDescent="0.25">
      <c r="A164" t="str">
        <f t="shared" si="2"/>
        <v>ACADEMIC_GROWTHTABE_GROLANGUAGE_ARTS_1PERCENTAGEMEETS</v>
      </c>
      <c r="B164" t="s">
        <v>17</v>
      </c>
      <c r="C164" t="s">
        <v>285</v>
      </c>
      <c r="D164" t="s">
        <v>121</v>
      </c>
      <c r="E164" t="s">
        <v>36</v>
      </c>
      <c r="F164" t="s">
        <v>172</v>
      </c>
      <c r="G164" t="s">
        <v>173</v>
      </c>
      <c r="H164">
        <v>0.6</v>
      </c>
      <c r="I164" t="s">
        <v>39</v>
      </c>
    </row>
    <row r="165" spans="1:9" x14ac:dyDescent="0.25">
      <c r="A165" t="str">
        <f t="shared" si="2"/>
        <v>ACADEMIC_GROWTHTABE_GROLANGUAGE_ARTS_1PERCENTAGEEXCEEDS</v>
      </c>
      <c r="B165" t="s">
        <v>17</v>
      </c>
      <c r="C165" t="s">
        <v>285</v>
      </c>
      <c r="D165" t="s">
        <v>121</v>
      </c>
      <c r="E165" t="s">
        <v>36</v>
      </c>
      <c r="F165" t="s">
        <v>174</v>
      </c>
      <c r="G165" t="s">
        <v>175</v>
      </c>
      <c r="H165">
        <v>0.9</v>
      </c>
      <c r="I165" t="s">
        <v>40</v>
      </c>
    </row>
    <row r="166" spans="1:9" x14ac:dyDescent="0.25">
      <c r="A166" t="str">
        <f t="shared" si="2"/>
        <v>ACADEMIC_GROWTHTABE_GROMATH_1PERCENTAGEDOES NOT MEET</v>
      </c>
      <c r="B166" t="s">
        <v>17</v>
      </c>
      <c r="C166" t="s">
        <v>285</v>
      </c>
      <c r="D166" t="s">
        <v>107</v>
      </c>
      <c r="E166" t="s">
        <v>36</v>
      </c>
      <c r="F166" t="s">
        <v>168</v>
      </c>
      <c r="G166" t="s">
        <v>169</v>
      </c>
      <c r="H166">
        <v>0</v>
      </c>
      <c r="I166" t="s">
        <v>37</v>
      </c>
    </row>
    <row r="167" spans="1:9" x14ac:dyDescent="0.25">
      <c r="A167" t="str">
        <f t="shared" si="2"/>
        <v>ACADEMIC_GROWTHTABE_GROMATH_1PERCENTAGEAPPROACHING</v>
      </c>
      <c r="B167" t="s">
        <v>17</v>
      </c>
      <c r="C167" t="s">
        <v>285</v>
      </c>
      <c r="D167" t="s">
        <v>107</v>
      </c>
      <c r="E167" t="s">
        <v>36</v>
      </c>
      <c r="F167" t="s">
        <v>170</v>
      </c>
      <c r="G167" t="s">
        <v>171</v>
      </c>
      <c r="H167">
        <v>0.4</v>
      </c>
      <c r="I167" t="s">
        <v>38</v>
      </c>
    </row>
    <row r="168" spans="1:9" x14ac:dyDescent="0.25">
      <c r="A168" t="str">
        <f t="shared" si="2"/>
        <v>ACADEMIC_GROWTHTABE_GROMATH_1PERCENTAGEMEETS</v>
      </c>
      <c r="B168" t="s">
        <v>17</v>
      </c>
      <c r="C168" t="s">
        <v>285</v>
      </c>
      <c r="D168" t="s">
        <v>107</v>
      </c>
      <c r="E168" t="s">
        <v>36</v>
      </c>
      <c r="F168" t="s">
        <v>172</v>
      </c>
      <c r="G168" t="s">
        <v>173</v>
      </c>
      <c r="H168">
        <v>0.6</v>
      </c>
      <c r="I168" t="s">
        <v>39</v>
      </c>
    </row>
    <row r="169" spans="1:9" x14ac:dyDescent="0.25">
      <c r="A169" t="str">
        <f t="shared" si="2"/>
        <v>ACADEMIC_GROWTHTABE_GROMATH_1PERCENTAGEEXCEEDS</v>
      </c>
      <c r="B169" t="s">
        <v>17</v>
      </c>
      <c r="C169" t="s">
        <v>285</v>
      </c>
      <c r="D169" t="s">
        <v>107</v>
      </c>
      <c r="E169" t="s">
        <v>36</v>
      </c>
      <c r="F169" t="s">
        <v>174</v>
      </c>
      <c r="G169" t="s">
        <v>175</v>
      </c>
      <c r="H169">
        <v>0.9</v>
      </c>
      <c r="I169" t="s">
        <v>40</v>
      </c>
    </row>
    <row r="170" spans="1:9" x14ac:dyDescent="0.25">
      <c r="A170" t="str">
        <f t="shared" si="2"/>
        <v>ACADEMIC_GROWTHTABE_GROREADING_1PERCENTAGEDOES NOT MEET</v>
      </c>
      <c r="B170" t="s">
        <v>17</v>
      </c>
      <c r="C170" t="s">
        <v>285</v>
      </c>
      <c r="D170" t="s">
        <v>104</v>
      </c>
      <c r="E170" t="s">
        <v>36</v>
      </c>
      <c r="F170" t="s">
        <v>168</v>
      </c>
      <c r="G170" t="s">
        <v>169</v>
      </c>
      <c r="H170">
        <v>0</v>
      </c>
      <c r="I170" t="s">
        <v>37</v>
      </c>
    </row>
    <row r="171" spans="1:9" x14ac:dyDescent="0.25">
      <c r="A171" t="str">
        <f t="shared" si="2"/>
        <v>ACADEMIC_GROWTHTABE_GROREADING_1PERCENTAGEAPPROACHING</v>
      </c>
      <c r="B171" t="s">
        <v>17</v>
      </c>
      <c r="C171" t="s">
        <v>285</v>
      </c>
      <c r="D171" t="s">
        <v>104</v>
      </c>
      <c r="E171" t="s">
        <v>36</v>
      </c>
      <c r="F171" t="s">
        <v>170</v>
      </c>
      <c r="G171" t="s">
        <v>171</v>
      </c>
      <c r="H171">
        <v>0.4</v>
      </c>
      <c r="I171" t="s">
        <v>38</v>
      </c>
    </row>
    <row r="172" spans="1:9" x14ac:dyDescent="0.25">
      <c r="A172" t="str">
        <f t="shared" si="2"/>
        <v>ACADEMIC_GROWTHTABE_GROREADING_1PERCENTAGEMEETS</v>
      </c>
      <c r="B172" t="s">
        <v>17</v>
      </c>
      <c r="C172" t="s">
        <v>285</v>
      </c>
      <c r="D172" t="s">
        <v>104</v>
      </c>
      <c r="E172" t="s">
        <v>36</v>
      </c>
      <c r="F172" t="s">
        <v>172</v>
      </c>
      <c r="G172" t="s">
        <v>173</v>
      </c>
      <c r="H172">
        <v>0.6</v>
      </c>
      <c r="I172" t="s">
        <v>39</v>
      </c>
    </row>
    <row r="173" spans="1:9" x14ac:dyDescent="0.25">
      <c r="A173" t="str">
        <f t="shared" si="2"/>
        <v>ACADEMIC_GROWTHTABE_GROREADING_1PERCENTAGEEXCEEDS</v>
      </c>
      <c r="B173" t="s">
        <v>17</v>
      </c>
      <c r="C173" t="s">
        <v>285</v>
      </c>
      <c r="D173" t="s">
        <v>104</v>
      </c>
      <c r="E173" t="s">
        <v>36</v>
      </c>
      <c r="F173" t="s">
        <v>174</v>
      </c>
      <c r="G173" t="s">
        <v>175</v>
      </c>
      <c r="H173">
        <v>0.9</v>
      </c>
      <c r="I173" t="s">
        <v>40</v>
      </c>
    </row>
    <row r="174" spans="1:9" x14ac:dyDescent="0.25">
      <c r="A174" t="str">
        <f t="shared" si="2"/>
        <v>ACADEMIC_GROWTHWIDA_ACCESSENGLISH_LANGUAGE_PROFICIENCYMEDIAN_GROWTH_PERCENTILEDOES NOT MEET</v>
      </c>
      <c r="B174" t="s">
        <v>17</v>
      </c>
      <c r="C174" t="s">
        <v>5</v>
      </c>
      <c r="D174" t="s">
        <v>120</v>
      </c>
      <c r="E174" t="s">
        <v>287</v>
      </c>
      <c r="F174" t="s">
        <v>168</v>
      </c>
      <c r="G174" t="s">
        <v>194</v>
      </c>
      <c r="H174">
        <v>1</v>
      </c>
      <c r="I174" t="s">
        <v>47</v>
      </c>
    </row>
    <row r="175" spans="1:9" x14ac:dyDescent="0.25">
      <c r="A175" t="str">
        <f t="shared" si="2"/>
        <v>ACADEMIC_GROWTHWIDA_ACCESSENGLISH_LANGUAGE_PROFICIENCYMEDIAN_GROWTH_PERCENTILEAPPROACHING</v>
      </c>
      <c r="B175" t="s">
        <v>17</v>
      </c>
      <c r="C175" t="s">
        <v>5</v>
      </c>
      <c r="D175" t="s">
        <v>120</v>
      </c>
      <c r="E175" t="s">
        <v>287</v>
      </c>
      <c r="F175" t="s">
        <v>170</v>
      </c>
      <c r="G175" t="s">
        <v>195</v>
      </c>
      <c r="H175">
        <v>35</v>
      </c>
      <c r="I175" t="s">
        <v>53</v>
      </c>
    </row>
    <row r="176" spans="1:9" x14ac:dyDescent="0.25">
      <c r="A176" t="str">
        <f t="shared" si="2"/>
        <v>ACADEMIC_GROWTHWIDA_ACCESSENGLISH_LANGUAGE_PROFICIENCYMEDIAN_GROWTH_PERCENTILEMEETS</v>
      </c>
      <c r="B176" t="s">
        <v>17</v>
      </c>
      <c r="C176" t="s">
        <v>5</v>
      </c>
      <c r="D176" t="s">
        <v>120</v>
      </c>
      <c r="E176" t="s">
        <v>287</v>
      </c>
      <c r="F176" t="s">
        <v>172</v>
      </c>
      <c r="G176" t="s">
        <v>196</v>
      </c>
      <c r="H176">
        <v>50</v>
      </c>
      <c r="I176" t="s">
        <v>49</v>
      </c>
    </row>
    <row r="177" spans="1:9" x14ac:dyDescent="0.25">
      <c r="A177" t="str">
        <f t="shared" si="2"/>
        <v>ACADEMIC_GROWTHWIDA_ACCESSENGLISH_LANGUAGE_PROFICIENCYMEDIAN_GROWTH_PERCENTILEEXCEEDS</v>
      </c>
      <c r="B177" t="s">
        <v>17</v>
      </c>
      <c r="C177" t="s">
        <v>5</v>
      </c>
      <c r="D177" t="s">
        <v>120</v>
      </c>
      <c r="E177" t="s">
        <v>287</v>
      </c>
      <c r="F177" t="s">
        <v>174</v>
      </c>
      <c r="G177" t="s">
        <v>197</v>
      </c>
      <c r="H177">
        <v>65</v>
      </c>
      <c r="I177" t="s">
        <v>54</v>
      </c>
    </row>
    <row r="178" spans="1:9" x14ac:dyDescent="0.25">
      <c r="A178" t="str">
        <f t="shared" si="2"/>
        <v>ACADEMIC_GROWTHWORKKEYS_GROMATH_1PERCENTAGEDOES NOT MEET</v>
      </c>
      <c r="B178" t="s">
        <v>17</v>
      </c>
      <c r="C178" t="s">
        <v>115</v>
      </c>
      <c r="D178" t="s">
        <v>107</v>
      </c>
      <c r="E178" t="s">
        <v>36</v>
      </c>
      <c r="F178" t="s">
        <v>168</v>
      </c>
      <c r="G178" t="s">
        <v>169</v>
      </c>
      <c r="H178">
        <v>0</v>
      </c>
      <c r="I178" t="s">
        <v>37</v>
      </c>
    </row>
    <row r="179" spans="1:9" x14ac:dyDescent="0.25">
      <c r="A179" t="str">
        <f t="shared" si="2"/>
        <v>ACADEMIC_GROWTHWORKKEYS_GROMATH_1PERCENTAGEAPPROACHING</v>
      </c>
      <c r="B179" t="s">
        <v>17</v>
      </c>
      <c r="C179" t="s">
        <v>115</v>
      </c>
      <c r="D179" t="s">
        <v>107</v>
      </c>
      <c r="E179" t="s">
        <v>36</v>
      </c>
      <c r="F179" t="s">
        <v>170</v>
      </c>
      <c r="G179" t="s">
        <v>171</v>
      </c>
      <c r="H179">
        <v>0.4</v>
      </c>
      <c r="I179" t="s">
        <v>38</v>
      </c>
    </row>
    <row r="180" spans="1:9" x14ac:dyDescent="0.25">
      <c r="A180" t="str">
        <f t="shared" si="2"/>
        <v>ACADEMIC_GROWTHWORKKEYS_GROMATH_1PERCENTAGEMEETS</v>
      </c>
      <c r="B180" t="s">
        <v>17</v>
      </c>
      <c r="C180" t="s">
        <v>115</v>
      </c>
      <c r="D180" t="s">
        <v>107</v>
      </c>
      <c r="E180" t="s">
        <v>36</v>
      </c>
      <c r="F180" t="s">
        <v>172</v>
      </c>
      <c r="G180" t="s">
        <v>173</v>
      </c>
      <c r="H180">
        <v>0.6</v>
      </c>
      <c r="I180" t="s">
        <v>39</v>
      </c>
    </row>
    <row r="181" spans="1:9" x14ac:dyDescent="0.25">
      <c r="A181" t="str">
        <f t="shared" si="2"/>
        <v>ACADEMIC_GROWTHWORKKEYS_GROMATH_1PERCENTAGEEXCEEDS</v>
      </c>
      <c r="B181" t="s">
        <v>17</v>
      </c>
      <c r="C181" t="s">
        <v>115</v>
      </c>
      <c r="D181" t="s">
        <v>107</v>
      </c>
      <c r="E181" t="s">
        <v>36</v>
      </c>
      <c r="F181" t="s">
        <v>174</v>
      </c>
      <c r="G181" t="s">
        <v>175</v>
      </c>
      <c r="H181">
        <v>0.9</v>
      </c>
      <c r="I181" t="s">
        <v>40</v>
      </c>
    </row>
    <row r="182" spans="1:9" x14ac:dyDescent="0.25">
      <c r="A182" t="str">
        <f t="shared" si="2"/>
        <v>ACADEMIC_GROWTHWORKKEYS_GROREADING_1PERCENTAGEDOES NOT MEET</v>
      </c>
      <c r="B182" t="s">
        <v>17</v>
      </c>
      <c r="C182" t="s">
        <v>115</v>
      </c>
      <c r="D182" t="s">
        <v>104</v>
      </c>
      <c r="E182" t="s">
        <v>36</v>
      </c>
      <c r="F182" t="s">
        <v>168</v>
      </c>
      <c r="G182" t="s">
        <v>169</v>
      </c>
      <c r="H182">
        <v>0</v>
      </c>
      <c r="I182" t="s">
        <v>37</v>
      </c>
    </row>
    <row r="183" spans="1:9" x14ac:dyDescent="0.25">
      <c r="A183" t="str">
        <f t="shared" si="2"/>
        <v>ACADEMIC_GROWTHWORKKEYS_GROREADING_1PERCENTAGEAPPROACHING</v>
      </c>
      <c r="B183" t="s">
        <v>17</v>
      </c>
      <c r="C183" t="s">
        <v>115</v>
      </c>
      <c r="D183" t="s">
        <v>104</v>
      </c>
      <c r="E183" t="s">
        <v>36</v>
      </c>
      <c r="F183" t="s">
        <v>170</v>
      </c>
      <c r="G183" t="s">
        <v>171</v>
      </c>
      <c r="H183">
        <v>0.4</v>
      </c>
      <c r="I183" t="s">
        <v>38</v>
      </c>
    </row>
    <row r="184" spans="1:9" x14ac:dyDescent="0.25">
      <c r="A184" t="str">
        <f t="shared" si="2"/>
        <v>ACADEMIC_GROWTHWORKKEYS_GROREADING_1PERCENTAGEMEETS</v>
      </c>
      <c r="B184" t="s">
        <v>17</v>
      </c>
      <c r="C184" t="s">
        <v>115</v>
      </c>
      <c r="D184" t="s">
        <v>104</v>
      </c>
      <c r="E184" t="s">
        <v>36</v>
      </c>
      <c r="F184" t="s">
        <v>172</v>
      </c>
      <c r="G184" t="s">
        <v>173</v>
      </c>
      <c r="H184">
        <v>0.6</v>
      </c>
      <c r="I184" t="s">
        <v>39</v>
      </c>
    </row>
    <row r="185" spans="1:9" x14ac:dyDescent="0.25">
      <c r="A185" t="str">
        <f t="shared" si="2"/>
        <v>ACADEMIC_GROWTHWORKKEYS_GROREADING_1PERCENTAGEEXCEEDS</v>
      </c>
      <c r="B185" t="s">
        <v>17</v>
      </c>
      <c r="C185" t="s">
        <v>115</v>
      </c>
      <c r="D185" t="s">
        <v>104</v>
      </c>
      <c r="E185" t="s">
        <v>36</v>
      </c>
      <c r="F185" t="s">
        <v>174</v>
      </c>
      <c r="G185" t="s">
        <v>175</v>
      </c>
      <c r="H185">
        <v>0.9</v>
      </c>
      <c r="I185" t="s">
        <v>40</v>
      </c>
    </row>
    <row r="186" spans="1:9" x14ac:dyDescent="0.25">
      <c r="A186" t="str">
        <f t="shared" si="2"/>
        <v>ACADEMIC_GROWTHWORKKEYS_GROWRITING_1PERCENTAGEDOES NOT MEET</v>
      </c>
      <c r="B186" t="s">
        <v>17</v>
      </c>
      <c r="C186" t="s">
        <v>115</v>
      </c>
      <c r="D186" t="s">
        <v>105</v>
      </c>
      <c r="E186" t="s">
        <v>36</v>
      </c>
      <c r="F186" t="s">
        <v>168</v>
      </c>
      <c r="G186" t="s">
        <v>169</v>
      </c>
      <c r="H186">
        <v>0</v>
      </c>
      <c r="I186" t="s">
        <v>37</v>
      </c>
    </row>
    <row r="187" spans="1:9" x14ac:dyDescent="0.25">
      <c r="A187" t="str">
        <f t="shared" si="2"/>
        <v>ACADEMIC_GROWTHWORKKEYS_GROWRITING_1PERCENTAGEAPPROACHING</v>
      </c>
      <c r="B187" t="s">
        <v>17</v>
      </c>
      <c r="C187" t="s">
        <v>115</v>
      </c>
      <c r="D187" t="s">
        <v>105</v>
      </c>
      <c r="E187" t="s">
        <v>36</v>
      </c>
      <c r="F187" t="s">
        <v>170</v>
      </c>
      <c r="G187" t="s">
        <v>171</v>
      </c>
      <c r="H187">
        <v>0.4</v>
      </c>
      <c r="I187" t="s">
        <v>38</v>
      </c>
    </row>
    <row r="188" spans="1:9" x14ac:dyDescent="0.25">
      <c r="A188" t="str">
        <f t="shared" si="2"/>
        <v>ACADEMIC_GROWTHWORKKEYS_GROWRITING_1PERCENTAGEMEETS</v>
      </c>
      <c r="B188" t="s">
        <v>17</v>
      </c>
      <c r="C188" t="s">
        <v>115</v>
      </c>
      <c r="D188" t="s">
        <v>105</v>
      </c>
      <c r="E188" t="s">
        <v>36</v>
      </c>
      <c r="F188" t="s">
        <v>172</v>
      </c>
      <c r="G188" t="s">
        <v>173</v>
      </c>
      <c r="H188">
        <v>0.6</v>
      </c>
      <c r="I188" t="s">
        <v>39</v>
      </c>
    </row>
    <row r="189" spans="1:9" x14ac:dyDescent="0.25">
      <c r="A189" t="str">
        <f t="shared" si="2"/>
        <v>ACADEMIC_GROWTHWORKKEYS_GROWRITING_1PERCENTAGEEXCEEDS</v>
      </c>
      <c r="B189" t="s">
        <v>17</v>
      </c>
      <c r="C189" t="s">
        <v>115</v>
      </c>
      <c r="D189" t="s">
        <v>105</v>
      </c>
      <c r="E189" t="s">
        <v>36</v>
      </c>
      <c r="F189" t="s">
        <v>174</v>
      </c>
      <c r="G189" t="s">
        <v>175</v>
      </c>
      <c r="H189">
        <v>0.9</v>
      </c>
      <c r="I189" t="s">
        <v>40</v>
      </c>
    </row>
    <row r="190" spans="1:9" x14ac:dyDescent="0.25">
      <c r="A190" t="str">
        <f t="shared" si="2"/>
        <v>POST_SECONDARY_WORKFORCE_READINESSCOLLEGE_AND_CAREER_READINESS_RATECOLLEGE_AND_CAREER_READINESS_RATE_CATPERCENTAGEDOES NOT MEET</v>
      </c>
      <c r="B190" t="s">
        <v>19</v>
      </c>
      <c r="C190" t="s">
        <v>282</v>
      </c>
      <c r="D190" t="s">
        <v>293</v>
      </c>
      <c r="E190" t="s">
        <v>36</v>
      </c>
      <c r="F190" t="s">
        <v>168</v>
      </c>
      <c r="G190" t="s">
        <v>199</v>
      </c>
      <c r="H190">
        <v>0</v>
      </c>
      <c r="I190" t="s">
        <v>37</v>
      </c>
    </row>
    <row r="191" spans="1:9" x14ac:dyDescent="0.25">
      <c r="A191" t="str">
        <f t="shared" si="2"/>
        <v>POST_SECONDARY_WORKFORCE_READINESSCOLLEGE_AND_CAREER_READINESS_RATECOLLEGE_AND_CAREER_READINESS_RATE_CATPERCENTAGEAPPROACHING</v>
      </c>
      <c r="B191" t="s">
        <v>19</v>
      </c>
      <c r="C191" t="s">
        <v>282</v>
      </c>
      <c r="D191" t="s">
        <v>293</v>
      </c>
      <c r="E191" t="s">
        <v>36</v>
      </c>
      <c r="F191" t="s">
        <v>170</v>
      </c>
      <c r="G191" t="s">
        <v>200</v>
      </c>
      <c r="H191">
        <v>0.4</v>
      </c>
      <c r="I191" t="s">
        <v>38</v>
      </c>
    </row>
    <row r="192" spans="1:9" x14ac:dyDescent="0.25">
      <c r="A192" t="str">
        <f t="shared" si="2"/>
        <v>POST_SECONDARY_WORKFORCE_READINESSCOLLEGE_AND_CAREER_READINESS_RATECOLLEGE_AND_CAREER_READINESS_RATE_CATPERCENTAGEMEETS</v>
      </c>
      <c r="B192" t="s">
        <v>19</v>
      </c>
      <c r="C192" t="s">
        <v>282</v>
      </c>
      <c r="D192" t="s">
        <v>293</v>
      </c>
      <c r="E192" t="s">
        <v>36</v>
      </c>
      <c r="F192" t="s">
        <v>172</v>
      </c>
      <c r="G192" t="s">
        <v>201</v>
      </c>
      <c r="H192">
        <v>0.6</v>
      </c>
      <c r="I192" t="s">
        <v>39</v>
      </c>
    </row>
    <row r="193" spans="1:9" x14ac:dyDescent="0.25">
      <c r="A193" t="str">
        <f t="shared" si="2"/>
        <v>POST_SECONDARY_WORKFORCE_READINESSCOLLEGE_AND_CAREER_READINESS_RATECOLLEGE_AND_CAREER_READINESS_RATE_CATPERCENTAGEEXCEEDS</v>
      </c>
      <c r="B193" t="s">
        <v>19</v>
      </c>
      <c r="C193" t="s">
        <v>282</v>
      </c>
      <c r="D193" t="s">
        <v>293</v>
      </c>
      <c r="E193" t="s">
        <v>36</v>
      </c>
      <c r="F193" t="s">
        <v>174</v>
      </c>
      <c r="G193" t="s">
        <v>202</v>
      </c>
      <c r="H193">
        <v>0.9</v>
      </c>
      <c r="I193" t="s">
        <v>40</v>
      </c>
    </row>
    <row r="194" spans="1:9" x14ac:dyDescent="0.25">
      <c r="A194" t="str">
        <f t="shared" ref="A194:A237" si="3">CONCATENATE(B194,C194,D194,E194,F194)</f>
        <v>POST_SECONDARY_WORKFORCE_READINESSCONCURRENT_ENROLLMENT_PASSER_RATECONCURRENT_ENROLLMENT_PASSER_RATE_CATPERCENTAGEDOES NOT MEET</v>
      </c>
      <c r="B194" t="s">
        <v>19</v>
      </c>
      <c r="C194" t="s">
        <v>144</v>
      </c>
      <c r="D194" t="s">
        <v>145</v>
      </c>
      <c r="E194" t="s">
        <v>36</v>
      </c>
      <c r="F194" t="s">
        <v>168</v>
      </c>
      <c r="G194" t="s">
        <v>199</v>
      </c>
      <c r="H194">
        <v>0</v>
      </c>
      <c r="I194" t="s">
        <v>37</v>
      </c>
    </row>
    <row r="195" spans="1:9" x14ac:dyDescent="0.25">
      <c r="A195" t="str">
        <f t="shared" si="3"/>
        <v>POST_SECONDARY_WORKFORCE_READINESSCONCURRENT_ENROLLMENT_PASSER_RATECONCURRENT_ENROLLMENT_PASSER_RATE_CATPERCENTAGEAPPROACHING</v>
      </c>
      <c r="B195" t="s">
        <v>19</v>
      </c>
      <c r="C195" t="s">
        <v>144</v>
      </c>
      <c r="D195" t="s">
        <v>145</v>
      </c>
      <c r="E195" t="s">
        <v>36</v>
      </c>
      <c r="F195" t="s">
        <v>170</v>
      </c>
      <c r="G195" t="s">
        <v>200</v>
      </c>
      <c r="H195">
        <v>0.4</v>
      </c>
      <c r="I195" t="s">
        <v>38</v>
      </c>
    </row>
    <row r="196" spans="1:9" x14ac:dyDescent="0.25">
      <c r="A196" t="str">
        <f t="shared" si="3"/>
        <v>POST_SECONDARY_WORKFORCE_READINESSCONCURRENT_ENROLLMENT_PASSER_RATECONCURRENT_ENROLLMENT_PASSER_RATE_CATPERCENTAGEMEETS</v>
      </c>
      <c r="B196" t="s">
        <v>19</v>
      </c>
      <c r="C196" t="s">
        <v>144</v>
      </c>
      <c r="D196" t="s">
        <v>145</v>
      </c>
      <c r="E196" t="s">
        <v>36</v>
      </c>
      <c r="F196" t="s">
        <v>172</v>
      </c>
      <c r="G196" t="s">
        <v>201</v>
      </c>
      <c r="H196">
        <v>0.6</v>
      </c>
      <c r="I196" t="s">
        <v>39</v>
      </c>
    </row>
    <row r="197" spans="1:9" x14ac:dyDescent="0.25">
      <c r="A197" t="str">
        <f t="shared" si="3"/>
        <v>POST_SECONDARY_WORKFORCE_READINESSCONCURRENT_ENROLLMENT_PASSER_RATECONCURRENT_ENROLLMENT_PASSER_RATE_CATPERCENTAGEEXCEEDS</v>
      </c>
      <c r="B197" t="s">
        <v>19</v>
      </c>
      <c r="C197" t="s">
        <v>144</v>
      </c>
      <c r="D197" t="s">
        <v>145</v>
      </c>
      <c r="E197" t="s">
        <v>36</v>
      </c>
      <c r="F197" t="s">
        <v>174</v>
      </c>
      <c r="G197" t="s">
        <v>202</v>
      </c>
      <c r="H197">
        <v>0.9</v>
      </c>
      <c r="I197" t="s">
        <v>40</v>
      </c>
    </row>
    <row r="198" spans="1:9" x14ac:dyDescent="0.25">
      <c r="A198" t="str">
        <f t="shared" si="3"/>
        <v>POST_SECONDARY_WORKFORCE_READINESSCREDIT_COURSE_COMPLETIONBY_COURSEPERCENTAGEDOES NOT MEET</v>
      </c>
      <c r="B198" t="s">
        <v>19</v>
      </c>
      <c r="C198" t="s">
        <v>146</v>
      </c>
      <c r="D198" t="s">
        <v>156</v>
      </c>
      <c r="E198" t="s">
        <v>36</v>
      </c>
      <c r="F198" t="s">
        <v>168</v>
      </c>
      <c r="G198" t="s">
        <v>199</v>
      </c>
      <c r="H198">
        <v>0</v>
      </c>
      <c r="I198" t="s">
        <v>37</v>
      </c>
    </row>
    <row r="199" spans="1:9" x14ac:dyDescent="0.25">
      <c r="A199" t="str">
        <f t="shared" si="3"/>
        <v>POST_SECONDARY_WORKFORCE_READINESSCREDIT_COURSE_COMPLETIONBY_COURSEPERCENTAGEAPPROACHING</v>
      </c>
      <c r="B199" t="s">
        <v>19</v>
      </c>
      <c r="C199" t="s">
        <v>146</v>
      </c>
      <c r="D199" t="s">
        <v>156</v>
      </c>
      <c r="E199" t="s">
        <v>36</v>
      </c>
      <c r="F199" t="s">
        <v>170</v>
      </c>
      <c r="G199" t="s">
        <v>200</v>
      </c>
      <c r="H199">
        <v>0.4</v>
      </c>
      <c r="I199" t="s">
        <v>38</v>
      </c>
    </row>
    <row r="200" spans="1:9" x14ac:dyDescent="0.25">
      <c r="A200" t="str">
        <f t="shared" si="3"/>
        <v>POST_SECONDARY_WORKFORCE_READINESSCREDIT_COURSE_COMPLETIONBY_COURSEPERCENTAGEMEETS</v>
      </c>
      <c r="B200" t="s">
        <v>19</v>
      </c>
      <c r="C200" t="s">
        <v>146</v>
      </c>
      <c r="D200" t="s">
        <v>156</v>
      </c>
      <c r="E200" t="s">
        <v>36</v>
      </c>
      <c r="F200" t="s">
        <v>172</v>
      </c>
      <c r="G200" t="s">
        <v>201</v>
      </c>
      <c r="H200">
        <v>0.6</v>
      </c>
      <c r="I200" t="s">
        <v>39</v>
      </c>
    </row>
    <row r="201" spans="1:9" x14ac:dyDescent="0.25">
      <c r="A201" t="str">
        <f t="shared" si="3"/>
        <v>POST_SECONDARY_WORKFORCE_READINESSCREDIT_COURSE_COMPLETIONBY_COURSEPERCENTAGEEXCEEDS</v>
      </c>
      <c r="B201" t="s">
        <v>19</v>
      </c>
      <c r="C201" t="s">
        <v>146</v>
      </c>
      <c r="D201" t="s">
        <v>156</v>
      </c>
      <c r="E201" t="s">
        <v>36</v>
      </c>
      <c r="F201" t="s">
        <v>174</v>
      </c>
      <c r="G201" t="s">
        <v>202</v>
      </c>
      <c r="H201">
        <v>0.9</v>
      </c>
      <c r="I201" t="s">
        <v>40</v>
      </c>
    </row>
    <row r="202" spans="1:9" x14ac:dyDescent="0.25">
      <c r="A202" t="str">
        <f t="shared" si="3"/>
        <v>POST_SECONDARY_WORKFORCE_READINESSCREDIT_COURSE_COMPLETIONBY_STUDENTPERCENTAGEDOES NOT MEET</v>
      </c>
      <c r="B202" t="s">
        <v>19</v>
      </c>
      <c r="C202" t="s">
        <v>146</v>
      </c>
      <c r="D202" t="s">
        <v>157</v>
      </c>
      <c r="E202" t="s">
        <v>36</v>
      </c>
      <c r="F202" t="s">
        <v>168</v>
      </c>
      <c r="G202" t="s">
        <v>169</v>
      </c>
      <c r="H202">
        <v>0</v>
      </c>
      <c r="I202" t="s">
        <v>37</v>
      </c>
    </row>
    <row r="203" spans="1:9" x14ac:dyDescent="0.25">
      <c r="A203" t="str">
        <f t="shared" si="3"/>
        <v>POST_SECONDARY_WORKFORCE_READINESSCREDIT_COURSE_COMPLETIONBY_STUDENTPERCENTAGEAPPROACHING</v>
      </c>
      <c r="B203" t="s">
        <v>19</v>
      </c>
      <c r="C203" t="s">
        <v>146</v>
      </c>
      <c r="D203" t="s">
        <v>157</v>
      </c>
      <c r="E203" t="s">
        <v>36</v>
      </c>
      <c r="F203" t="s">
        <v>170</v>
      </c>
      <c r="G203" t="s">
        <v>171</v>
      </c>
      <c r="H203">
        <v>0.4</v>
      </c>
      <c r="I203" t="s">
        <v>38</v>
      </c>
    </row>
    <row r="204" spans="1:9" x14ac:dyDescent="0.25">
      <c r="A204" t="str">
        <f t="shared" si="3"/>
        <v>POST_SECONDARY_WORKFORCE_READINESSCREDIT_COURSE_COMPLETIONBY_STUDENTPERCENTAGEMEETS</v>
      </c>
      <c r="B204" t="s">
        <v>19</v>
      </c>
      <c r="C204" t="s">
        <v>146</v>
      </c>
      <c r="D204" t="s">
        <v>157</v>
      </c>
      <c r="E204" t="s">
        <v>36</v>
      </c>
      <c r="F204" t="s">
        <v>172</v>
      </c>
      <c r="G204" t="s">
        <v>173</v>
      </c>
      <c r="H204">
        <v>0.6</v>
      </c>
      <c r="I204" t="s">
        <v>39</v>
      </c>
    </row>
    <row r="205" spans="1:9" x14ac:dyDescent="0.25">
      <c r="A205" t="str">
        <f t="shared" si="3"/>
        <v>POST_SECONDARY_WORKFORCE_READINESSCREDIT_COURSE_COMPLETIONBY_STUDENTPERCENTAGEEXCEEDS</v>
      </c>
      <c r="B205" t="s">
        <v>19</v>
      </c>
      <c r="C205" t="s">
        <v>146</v>
      </c>
      <c r="D205" t="s">
        <v>157</v>
      </c>
      <c r="E205" t="s">
        <v>36</v>
      </c>
      <c r="F205" t="s">
        <v>174</v>
      </c>
      <c r="G205" t="s">
        <v>175</v>
      </c>
      <c r="H205">
        <v>0.9</v>
      </c>
      <c r="I205" t="s">
        <v>40</v>
      </c>
    </row>
    <row r="206" spans="1:9" x14ac:dyDescent="0.25">
      <c r="A206" t="str">
        <f t="shared" si="3"/>
        <v>POST_SECONDARY_WORKFORCE_READINESSCTE_COURSE_COMPLETIONCTE_COURSE_COMPLETION_RATEPERCENTAGEDOES NOT MEET</v>
      </c>
      <c r="B206" t="s">
        <v>19</v>
      </c>
      <c r="C206" t="s">
        <v>203</v>
      </c>
      <c r="D206" t="s">
        <v>204</v>
      </c>
      <c r="E206" t="s">
        <v>36</v>
      </c>
      <c r="F206" t="s">
        <v>168</v>
      </c>
      <c r="G206" t="s">
        <v>199</v>
      </c>
      <c r="H206">
        <v>0</v>
      </c>
      <c r="I206" t="s">
        <v>37</v>
      </c>
    </row>
    <row r="207" spans="1:9" x14ac:dyDescent="0.25">
      <c r="A207" t="str">
        <f t="shared" si="3"/>
        <v>POST_SECONDARY_WORKFORCE_READINESSCTE_COURSE_COMPLETIONCTE_COURSE_COMPLETION_RATEPERCENTAGEAPPROACHING</v>
      </c>
      <c r="B207" t="s">
        <v>19</v>
      </c>
      <c r="C207" t="s">
        <v>203</v>
      </c>
      <c r="D207" t="s">
        <v>204</v>
      </c>
      <c r="E207" t="s">
        <v>36</v>
      </c>
      <c r="F207" t="s">
        <v>170</v>
      </c>
      <c r="G207" t="s">
        <v>200</v>
      </c>
      <c r="H207">
        <v>0.4</v>
      </c>
      <c r="I207" t="s">
        <v>38</v>
      </c>
    </row>
    <row r="208" spans="1:9" x14ac:dyDescent="0.25">
      <c r="A208" t="str">
        <f t="shared" si="3"/>
        <v>POST_SECONDARY_WORKFORCE_READINESSCTE_COURSE_COMPLETIONCTE_COURSE_COMPLETION_RATEPERCENTAGEMEETS</v>
      </c>
      <c r="B208" t="s">
        <v>19</v>
      </c>
      <c r="C208" t="s">
        <v>203</v>
      </c>
      <c r="D208" t="s">
        <v>204</v>
      </c>
      <c r="E208" t="s">
        <v>36</v>
      </c>
      <c r="F208" t="s">
        <v>172</v>
      </c>
      <c r="G208" t="s">
        <v>201</v>
      </c>
      <c r="H208">
        <v>0.6</v>
      </c>
      <c r="I208" t="s">
        <v>39</v>
      </c>
    </row>
    <row r="209" spans="1:9" x14ac:dyDescent="0.25">
      <c r="A209" t="str">
        <f t="shared" si="3"/>
        <v>POST_SECONDARY_WORKFORCE_READINESSCTE_COURSE_COMPLETIONCTE_COURSE_COMPLETION_RATEPERCENTAGEEXCEEDS</v>
      </c>
      <c r="B209" t="s">
        <v>19</v>
      </c>
      <c r="C209" t="s">
        <v>203</v>
      </c>
      <c r="D209" t="s">
        <v>204</v>
      </c>
      <c r="E209" t="s">
        <v>36</v>
      </c>
      <c r="F209" t="s">
        <v>174</v>
      </c>
      <c r="G209" t="s">
        <v>202</v>
      </c>
      <c r="H209">
        <v>0.9</v>
      </c>
      <c r="I209" t="s">
        <v>40</v>
      </c>
    </row>
    <row r="210" spans="1:9" x14ac:dyDescent="0.25">
      <c r="A210" t="str">
        <f t="shared" si="3"/>
        <v>POST_SECONDARY_WORKFORCE_READINESSDPS_ADEQUATE_YEARLY_CREDITSBY_STUDENTPERCENTAGEMEETS</v>
      </c>
      <c r="B210" t="s">
        <v>19</v>
      </c>
      <c r="C210" t="s">
        <v>147</v>
      </c>
      <c r="D210" t="s">
        <v>157</v>
      </c>
      <c r="E210" t="s">
        <v>36</v>
      </c>
      <c r="F210" t="s">
        <v>172</v>
      </c>
      <c r="G210" t="s">
        <v>262</v>
      </c>
      <c r="H210">
        <v>0.5</v>
      </c>
    </row>
    <row r="211" spans="1:9" x14ac:dyDescent="0.25">
      <c r="A211" t="str">
        <f t="shared" si="3"/>
        <v>POST_SECONDARY_WORKFORCE_READINESSDPS_ADEQUATE_YEARLY_CREDITSBY_STUDENTPERCENTAGEAPPROACHING</v>
      </c>
      <c r="B211" t="s">
        <v>19</v>
      </c>
      <c r="C211" t="s">
        <v>147</v>
      </c>
      <c r="D211" t="s">
        <v>157</v>
      </c>
      <c r="E211" t="s">
        <v>36</v>
      </c>
      <c r="F211" t="s">
        <v>170</v>
      </c>
      <c r="G211" t="s">
        <v>263</v>
      </c>
      <c r="H211">
        <v>0.4</v>
      </c>
    </row>
    <row r="212" spans="1:9" x14ac:dyDescent="0.25">
      <c r="A212" t="str">
        <f t="shared" si="3"/>
        <v>POST_SECONDARY_WORKFORCE_READINESSDPS_ADEQUATE_YEARLY_CREDITSBY_STUDENTPERCENTAGEEXCEEDS</v>
      </c>
      <c r="B212" t="s">
        <v>19</v>
      </c>
      <c r="C212" t="s">
        <v>147</v>
      </c>
      <c r="D212" t="s">
        <v>157</v>
      </c>
      <c r="E212" t="s">
        <v>36</v>
      </c>
      <c r="F212" t="s">
        <v>174</v>
      </c>
      <c r="G212" t="s">
        <v>264</v>
      </c>
      <c r="H212">
        <v>0.7</v>
      </c>
    </row>
    <row r="213" spans="1:9" x14ac:dyDescent="0.25">
      <c r="A213" t="str">
        <f t="shared" si="3"/>
        <v>POST_SECONDARY_WORKFORCE_READINESSDPS_ADEQUATE_YEARLY_CREDITSBY_STUDENTPERCENTAGEDOES NOT MEET</v>
      </c>
      <c r="B213" t="s">
        <v>19</v>
      </c>
      <c r="C213" t="s">
        <v>147</v>
      </c>
      <c r="D213" t="s">
        <v>157</v>
      </c>
      <c r="E213" t="s">
        <v>36</v>
      </c>
      <c r="F213" t="s">
        <v>168</v>
      </c>
      <c r="G213" t="s">
        <v>169</v>
      </c>
      <c r="H213">
        <v>0</v>
      </c>
    </row>
    <row r="214" spans="1:9" x14ac:dyDescent="0.25">
      <c r="A214" t="str">
        <f t="shared" si="3"/>
        <v>POST_SECONDARY_WORKFORCE_READINESSEMPLOYMENT_100_HOURSHOURS_EMPLOYMENT_RATEPERCENTAGEDOES NOT MEET</v>
      </c>
      <c r="B214" t="s">
        <v>19</v>
      </c>
      <c r="C214" t="s">
        <v>90</v>
      </c>
      <c r="D214" t="s">
        <v>89</v>
      </c>
      <c r="E214" t="s">
        <v>36</v>
      </c>
      <c r="F214" t="s">
        <v>168</v>
      </c>
      <c r="G214" t="s">
        <v>169</v>
      </c>
      <c r="H214">
        <v>0</v>
      </c>
      <c r="I214" t="s">
        <v>250</v>
      </c>
    </row>
    <row r="215" spans="1:9" x14ac:dyDescent="0.25">
      <c r="A215" t="str">
        <f t="shared" si="3"/>
        <v>POST_SECONDARY_WORKFORCE_READINESSEMPLOYMENT_100_HOURSHOURS_EMPLOYMENT_RATEPERCENTAGEAPPROACHING</v>
      </c>
      <c r="B215" t="s">
        <v>19</v>
      </c>
      <c r="C215" t="s">
        <v>90</v>
      </c>
      <c r="D215" t="s">
        <v>89</v>
      </c>
      <c r="E215" t="s">
        <v>36</v>
      </c>
      <c r="F215" t="s">
        <v>170</v>
      </c>
      <c r="G215" t="s">
        <v>171</v>
      </c>
      <c r="H215">
        <v>0.4</v>
      </c>
      <c r="I215" t="s">
        <v>250</v>
      </c>
    </row>
    <row r="216" spans="1:9" x14ac:dyDescent="0.25">
      <c r="A216" t="str">
        <f t="shared" si="3"/>
        <v>POST_SECONDARY_WORKFORCE_READINESSEMPLOYMENT_100_HOURSHOURS_EMPLOYMENT_RATEPERCENTAGEMEETS</v>
      </c>
      <c r="B216" t="s">
        <v>19</v>
      </c>
      <c r="C216" t="s">
        <v>90</v>
      </c>
      <c r="D216" t="s">
        <v>89</v>
      </c>
      <c r="E216" t="s">
        <v>36</v>
      </c>
      <c r="F216" t="s">
        <v>172</v>
      </c>
      <c r="G216" t="s">
        <v>173</v>
      </c>
      <c r="H216">
        <v>0.6</v>
      </c>
      <c r="I216" t="s">
        <v>250</v>
      </c>
    </row>
    <row r="217" spans="1:9" x14ac:dyDescent="0.25">
      <c r="A217" t="str">
        <f t="shared" si="3"/>
        <v>POST_SECONDARY_WORKFORCE_READINESSEMPLOYMENT_100_HOURSHOURS_EMPLOYMENT_RATEPERCENTAGEEXCEEDS</v>
      </c>
      <c r="B217" t="s">
        <v>19</v>
      </c>
      <c r="C217" t="s">
        <v>90</v>
      </c>
      <c r="D217" t="s">
        <v>89</v>
      </c>
      <c r="E217" t="s">
        <v>36</v>
      </c>
      <c r="F217" t="s">
        <v>174</v>
      </c>
      <c r="G217" t="s">
        <v>175</v>
      </c>
      <c r="H217">
        <v>0.9</v>
      </c>
      <c r="I217" t="s">
        <v>250</v>
      </c>
    </row>
    <row r="218" spans="1:9" x14ac:dyDescent="0.25">
      <c r="A218" t="str">
        <f t="shared" si="3"/>
        <v>POST_SECONDARY_WORKFORCE_READINESSGRADUATING_SENIOR_ACT_SCORECOMPOSITE_ACT_SCOREMEANDOES NOT MEET</v>
      </c>
      <c r="B218" t="s">
        <v>19</v>
      </c>
      <c r="C218" t="s">
        <v>148</v>
      </c>
      <c r="D218" t="s">
        <v>158</v>
      </c>
      <c r="E218" t="s">
        <v>166</v>
      </c>
      <c r="F218" t="s">
        <v>168</v>
      </c>
      <c r="G218" t="s">
        <v>205</v>
      </c>
      <c r="H218">
        <v>0</v>
      </c>
      <c r="I218" t="s">
        <v>51</v>
      </c>
    </row>
    <row r="219" spans="1:9" x14ac:dyDescent="0.25">
      <c r="A219" t="str">
        <f t="shared" si="3"/>
        <v>POST_SECONDARY_WORKFORCE_READINESSGRADUATING_SENIOR_ACT_SCORECOMPOSITE_ACT_SCOREMEANAPPROACHING</v>
      </c>
      <c r="B219" t="s">
        <v>19</v>
      </c>
      <c r="C219" t="s">
        <v>148</v>
      </c>
      <c r="D219" t="s">
        <v>158</v>
      </c>
      <c r="E219" t="s">
        <v>166</v>
      </c>
      <c r="F219" t="s">
        <v>170</v>
      </c>
      <c r="G219" t="s">
        <v>206</v>
      </c>
      <c r="H219">
        <v>15</v>
      </c>
      <c r="I219" t="s">
        <v>189</v>
      </c>
    </row>
    <row r="220" spans="1:9" x14ac:dyDescent="0.25">
      <c r="A220" t="str">
        <f t="shared" si="3"/>
        <v>POST_SECONDARY_WORKFORCE_READINESSGRADUATING_SENIOR_ACT_SCORECOMPOSITE_ACT_SCOREMEANMEETS</v>
      </c>
      <c r="B220" t="s">
        <v>19</v>
      </c>
      <c r="C220" t="s">
        <v>148</v>
      </c>
      <c r="D220" t="s">
        <v>158</v>
      </c>
      <c r="E220" t="s">
        <v>166</v>
      </c>
      <c r="F220" t="s">
        <v>172</v>
      </c>
      <c r="G220" t="s">
        <v>207</v>
      </c>
      <c r="H220">
        <v>15.6</v>
      </c>
      <c r="I220" t="s">
        <v>55</v>
      </c>
    </row>
    <row r="221" spans="1:9" x14ac:dyDescent="0.25">
      <c r="A221" t="str">
        <f t="shared" si="3"/>
        <v>POST_SECONDARY_WORKFORCE_READINESSGRADUATING_SENIOR_ACT_SCORECOMPOSITE_ACT_SCOREMEANEXCEEDS</v>
      </c>
      <c r="B221" t="s">
        <v>19</v>
      </c>
      <c r="C221" t="s">
        <v>148</v>
      </c>
      <c r="D221" t="s">
        <v>158</v>
      </c>
      <c r="E221" t="s">
        <v>166</v>
      </c>
      <c r="F221" t="s">
        <v>174</v>
      </c>
      <c r="G221" t="s">
        <v>208</v>
      </c>
      <c r="H221">
        <v>17.3</v>
      </c>
      <c r="I221" t="s">
        <v>56</v>
      </c>
    </row>
    <row r="222" spans="1:9" x14ac:dyDescent="0.25">
      <c r="A222" t="str">
        <f t="shared" si="3"/>
        <v>POST_SECONDARY_WORKFORCE_READINESSGRADUATING_SENIOR_ACT_SCOREPERCENT_AT_BENCHMARKPERCENTAGEDOES NOT MEET</v>
      </c>
      <c r="B222" t="s">
        <v>19</v>
      </c>
      <c r="C222" t="s">
        <v>148</v>
      </c>
      <c r="D222" t="s">
        <v>164</v>
      </c>
      <c r="E222" t="s">
        <v>36</v>
      </c>
      <c r="F222" t="s">
        <v>168</v>
      </c>
      <c r="G222" t="s">
        <v>169</v>
      </c>
      <c r="H222">
        <v>0</v>
      </c>
      <c r="I222" t="s">
        <v>37</v>
      </c>
    </row>
    <row r="223" spans="1:9" x14ac:dyDescent="0.25">
      <c r="A223" t="str">
        <f t="shared" si="3"/>
        <v>POST_SECONDARY_WORKFORCE_READINESSGRADUATING_SENIOR_ACT_SCOREPERCENT_AT_BENCHMARKPERCENTAGEAPPROACHING</v>
      </c>
      <c r="B223" t="s">
        <v>19</v>
      </c>
      <c r="C223" t="s">
        <v>148</v>
      </c>
      <c r="D223" t="s">
        <v>164</v>
      </c>
      <c r="E223" t="s">
        <v>36</v>
      </c>
      <c r="F223" t="s">
        <v>170</v>
      </c>
      <c r="G223" t="s">
        <v>171</v>
      </c>
      <c r="H223">
        <v>0.4</v>
      </c>
      <c r="I223" t="s">
        <v>38</v>
      </c>
    </row>
    <row r="224" spans="1:9" x14ac:dyDescent="0.25">
      <c r="A224" t="str">
        <f t="shared" si="3"/>
        <v>POST_SECONDARY_WORKFORCE_READINESSGRADUATING_SENIOR_ACT_SCOREPERCENT_AT_BENCHMARKPERCENTAGEMEETS</v>
      </c>
      <c r="B224" t="s">
        <v>19</v>
      </c>
      <c r="C224" t="s">
        <v>148</v>
      </c>
      <c r="D224" t="s">
        <v>164</v>
      </c>
      <c r="E224" t="s">
        <v>36</v>
      </c>
      <c r="F224" t="s">
        <v>172</v>
      </c>
      <c r="G224" t="s">
        <v>173</v>
      </c>
      <c r="H224">
        <v>0.6</v>
      </c>
      <c r="I224" t="s">
        <v>39</v>
      </c>
    </row>
    <row r="225" spans="1:9" x14ac:dyDescent="0.25">
      <c r="A225" t="str">
        <f t="shared" si="3"/>
        <v>POST_SECONDARY_WORKFORCE_READINESSGRADUATING_SENIOR_ACT_SCOREPERCENT_AT_BENCHMARKPERCENTAGEEXCEEDS</v>
      </c>
      <c r="B225" t="s">
        <v>19</v>
      </c>
      <c r="C225" t="s">
        <v>148</v>
      </c>
      <c r="D225" t="s">
        <v>164</v>
      </c>
      <c r="E225" t="s">
        <v>36</v>
      </c>
      <c r="F225" t="s">
        <v>174</v>
      </c>
      <c r="G225" t="s">
        <v>175</v>
      </c>
      <c r="H225">
        <v>0.9</v>
      </c>
      <c r="I225" t="s">
        <v>40</v>
      </c>
    </row>
    <row r="226" spans="1:9" x14ac:dyDescent="0.25">
      <c r="A226" t="str">
        <f t="shared" si="3"/>
        <v>POST_SECONDARY_WORKFORCE_READINESSGRADUATION_RATEGRADUATION_RATE_CATPERCENTAGEDOES NOT MEET</v>
      </c>
      <c r="B226" t="s">
        <v>19</v>
      </c>
      <c r="C226" t="s">
        <v>149</v>
      </c>
      <c r="D226" t="s">
        <v>159</v>
      </c>
      <c r="E226" t="s">
        <v>36</v>
      </c>
      <c r="F226" t="s">
        <v>168</v>
      </c>
      <c r="G226" t="s">
        <v>246</v>
      </c>
      <c r="H226">
        <v>0</v>
      </c>
      <c r="I226" t="s">
        <v>37</v>
      </c>
    </row>
    <row r="227" spans="1:9" x14ac:dyDescent="0.25">
      <c r="A227" t="str">
        <f t="shared" si="3"/>
        <v>POST_SECONDARY_WORKFORCE_READINESSGRADUATION_RATEGRADUATION_RATE_CATPERCENTAGEAPPROACHING</v>
      </c>
      <c r="B227" t="s">
        <v>19</v>
      </c>
      <c r="C227" t="s">
        <v>149</v>
      </c>
      <c r="D227" t="s">
        <v>159</v>
      </c>
      <c r="E227" t="s">
        <v>36</v>
      </c>
      <c r="F227" t="s">
        <v>170</v>
      </c>
      <c r="G227" t="s">
        <v>247</v>
      </c>
      <c r="H227">
        <v>0.20300000000000001</v>
      </c>
      <c r="I227" t="s">
        <v>81</v>
      </c>
    </row>
    <row r="228" spans="1:9" x14ac:dyDescent="0.25">
      <c r="A228" t="str">
        <f t="shared" si="3"/>
        <v>POST_SECONDARY_WORKFORCE_READINESSGRADUATION_RATEGRADUATION_RATE_CATPERCENTAGEMEETS</v>
      </c>
      <c r="B228" t="s">
        <v>19</v>
      </c>
      <c r="C228" t="s">
        <v>149</v>
      </c>
      <c r="D228" t="s">
        <v>159</v>
      </c>
      <c r="E228" t="s">
        <v>36</v>
      </c>
      <c r="F228" t="s">
        <v>172</v>
      </c>
      <c r="G228" t="s">
        <v>248</v>
      </c>
      <c r="H228">
        <v>0.33</v>
      </c>
      <c r="I228" t="s">
        <v>82</v>
      </c>
    </row>
    <row r="229" spans="1:9" x14ac:dyDescent="0.25">
      <c r="A229" t="str">
        <f t="shared" si="3"/>
        <v>POST_SECONDARY_WORKFORCE_READINESSGRADUATION_RATEGRADUATION_RATE_CATPERCENTAGEEXCEEDS</v>
      </c>
      <c r="B229" t="s">
        <v>19</v>
      </c>
      <c r="C229" t="s">
        <v>149</v>
      </c>
      <c r="D229" t="s">
        <v>159</v>
      </c>
      <c r="E229" t="s">
        <v>36</v>
      </c>
      <c r="F229" t="s">
        <v>174</v>
      </c>
      <c r="G229" t="s">
        <v>249</v>
      </c>
      <c r="H229">
        <v>0.54300000000000004</v>
      </c>
      <c r="I229" t="s">
        <v>83</v>
      </c>
    </row>
    <row r="230" spans="1:9" x14ac:dyDescent="0.25">
      <c r="A230" t="str">
        <f t="shared" si="3"/>
        <v>POST_SECONDARY_WORKFORCE_READINESSICAP_COMPLETIONICAP_COMPLETION_RATEPERCENTAGEDOES NOT MEET</v>
      </c>
      <c r="B230" t="s">
        <v>19</v>
      </c>
      <c r="C230" t="s">
        <v>87</v>
      </c>
      <c r="D230" t="s">
        <v>88</v>
      </c>
      <c r="E230" t="s">
        <v>36</v>
      </c>
      <c r="F230" t="s">
        <v>168</v>
      </c>
      <c r="G230" t="s">
        <v>169</v>
      </c>
      <c r="H230">
        <v>0</v>
      </c>
      <c r="I230" t="s">
        <v>250</v>
      </c>
    </row>
    <row r="231" spans="1:9" x14ac:dyDescent="0.25">
      <c r="A231" t="str">
        <f t="shared" si="3"/>
        <v>POST_SECONDARY_WORKFORCE_READINESSICAP_COMPLETIONICAP_COMPLETION_RATEPERCENTAGEAPPROACHING</v>
      </c>
      <c r="B231" t="s">
        <v>19</v>
      </c>
      <c r="C231" t="s">
        <v>87</v>
      </c>
      <c r="D231" t="s">
        <v>88</v>
      </c>
      <c r="E231" t="s">
        <v>36</v>
      </c>
      <c r="F231" t="s">
        <v>170</v>
      </c>
      <c r="G231" t="s">
        <v>171</v>
      </c>
      <c r="H231">
        <v>0.4</v>
      </c>
      <c r="I231" t="s">
        <v>250</v>
      </c>
    </row>
    <row r="232" spans="1:9" x14ac:dyDescent="0.25">
      <c r="A232" t="str">
        <f t="shared" si="3"/>
        <v>POST_SECONDARY_WORKFORCE_READINESSICAP_COMPLETIONICAP_COMPLETION_RATEPERCENTAGEMEETS</v>
      </c>
      <c r="B232" t="s">
        <v>19</v>
      </c>
      <c r="C232" t="s">
        <v>87</v>
      </c>
      <c r="D232" t="s">
        <v>88</v>
      </c>
      <c r="E232" t="s">
        <v>36</v>
      </c>
      <c r="F232" t="s">
        <v>172</v>
      </c>
      <c r="G232" t="s">
        <v>173</v>
      </c>
      <c r="H232">
        <v>0.6</v>
      </c>
      <c r="I232" t="s">
        <v>250</v>
      </c>
    </row>
    <row r="233" spans="1:9" x14ac:dyDescent="0.25">
      <c r="A233" t="str">
        <f t="shared" si="3"/>
        <v>POST_SECONDARY_WORKFORCE_READINESSICAP_COMPLETIONICAP_COMPLETION_RATEPERCENTAGEEXCEEDS</v>
      </c>
      <c r="B233" t="s">
        <v>19</v>
      </c>
      <c r="C233" t="s">
        <v>87</v>
      </c>
      <c r="D233" t="s">
        <v>88</v>
      </c>
      <c r="E233" t="s">
        <v>36</v>
      </c>
      <c r="F233" t="s">
        <v>174</v>
      </c>
      <c r="G233" t="s">
        <v>175</v>
      </c>
      <c r="H233">
        <v>0.9</v>
      </c>
      <c r="I233" t="s">
        <v>250</v>
      </c>
    </row>
    <row r="234" spans="1:9" x14ac:dyDescent="0.25">
      <c r="A234" t="str">
        <f t="shared" si="3"/>
        <v>POST_SECONDARY_WORKFORCE_READINESSJUNIOR_ACT_SCORECOMPOSITE_ACT_SCOREMEANDOES NOT MEET</v>
      </c>
      <c r="B234" t="s">
        <v>19</v>
      </c>
      <c r="C234" t="s">
        <v>150</v>
      </c>
      <c r="D234" t="s">
        <v>158</v>
      </c>
      <c r="E234" t="s">
        <v>166</v>
      </c>
      <c r="F234" t="s">
        <v>168</v>
      </c>
      <c r="G234" t="s">
        <v>205</v>
      </c>
      <c r="H234">
        <v>0</v>
      </c>
      <c r="I234" t="s">
        <v>51</v>
      </c>
    </row>
    <row r="235" spans="1:9" x14ac:dyDescent="0.25">
      <c r="A235" t="str">
        <f t="shared" si="3"/>
        <v>POST_SECONDARY_WORKFORCE_READINESSJUNIOR_ACT_SCORECOMPOSITE_ACT_SCOREMEANAPPROACHING</v>
      </c>
      <c r="B235" t="s">
        <v>19</v>
      </c>
      <c r="C235" t="s">
        <v>150</v>
      </c>
      <c r="D235" t="s">
        <v>158</v>
      </c>
      <c r="E235" t="s">
        <v>166</v>
      </c>
      <c r="F235" t="s">
        <v>170</v>
      </c>
      <c r="G235" t="s">
        <v>206</v>
      </c>
      <c r="H235">
        <v>15</v>
      </c>
      <c r="I235" t="s">
        <v>48</v>
      </c>
    </row>
    <row r="236" spans="1:9" x14ac:dyDescent="0.25">
      <c r="A236" t="str">
        <f t="shared" si="3"/>
        <v>POST_SECONDARY_WORKFORCE_READINESSJUNIOR_ACT_SCORECOMPOSITE_ACT_SCOREMEANMEETS</v>
      </c>
      <c r="B236" t="s">
        <v>19</v>
      </c>
      <c r="C236" t="s">
        <v>150</v>
      </c>
      <c r="D236" t="s">
        <v>158</v>
      </c>
      <c r="E236" t="s">
        <v>166</v>
      </c>
      <c r="F236" t="s">
        <v>172</v>
      </c>
      <c r="G236" t="s">
        <v>207</v>
      </c>
      <c r="H236">
        <v>15.6</v>
      </c>
      <c r="I236" t="s">
        <v>55</v>
      </c>
    </row>
    <row r="237" spans="1:9" x14ac:dyDescent="0.25">
      <c r="A237" t="str">
        <f t="shared" si="3"/>
        <v>POST_SECONDARY_WORKFORCE_READINESSJUNIOR_ACT_SCORECOMPOSITE_ACT_SCOREMEANEXCEEDS</v>
      </c>
      <c r="B237" t="s">
        <v>19</v>
      </c>
      <c r="C237" t="s">
        <v>150</v>
      </c>
      <c r="D237" t="s">
        <v>158</v>
      </c>
      <c r="E237" t="s">
        <v>166</v>
      </c>
      <c r="F237" t="s">
        <v>174</v>
      </c>
      <c r="G237" t="s">
        <v>208</v>
      </c>
      <c r="H237">
        <v>17.3</v>
      </c>
      <c r="I237" t="s">
        <v>56</v>
      </c>
    </row>
    <row r="238" spans="1:9" x14ac:dyDescent="0.25">
      <c r="A238" t="str">
        <f t="shared" ref="A238:A241" si="4">CONCATENATE(B238,C238,D238,E238,F238)</f>
        <v>POST_SECONDARY_WORKFORCE_READINESSMENTOR_COURSE_CREDIT_ATTAINMENTMENTOR_COURSE_CREDIT_ATTAINMENT_CATPERCENTAGEDOES NOT MEET</v>
      </c>
      <c r="B238" t="s">
        <v>19</v>
      </c>
      <c r="C238" t="s">
        <v>283</v>
      </c>
      <c r="D238" t="s">
        <v>294</v>
      </c>
      <c r="E238" s="1" t="s">
        <v>36</v>
      </c>
      <c r="F238" t="s">
        <v>168</v>
      </c>
      <c r="G238" t="s">
        <v>169</v>
      </c>
      <c r="H238">
        <v>0</v>
      </c>
      <c r="I238" t="s">
        <v>250</v>
      </c>
    </row>
    <row r="239" spans="1:9" x14ac:dyDescent="0.25">
      <c r="A239" t="str">
        <f t="shared" si="4"/>
        <v>POST_SECONDARY_WORKFORCE_READINESSMENTOR_COURSE_CREDIT_ATTAINMENTMENTOR_COURSE_CREDIT_ATTAINMENT_CATPERCENTAGEAPPROACHING</v>
      </c>
      <c r="B239" t="s">
        <v>19</v>
      </c>
      <c r="C239" t="s">
        <v>283</v>
      </c>
      <c r="D239" t="s">
        <v>294</v>
      </c>
      <c r="E239" s="1" t="s">
        <v>36</v>
      </c>
      <c r="F239" t="s">
        <v>170</v>
      </c>
      <c r="G239" t="s">
        <v>171</v>
      </c>
      <c r="H239">
        <v>0.4</v>
      </c>
      <c r="I239" t="s">
        <v>250</v>
      </c>
    </row>
    <row r="240" spans="1:9" x14ac:dyDescent="0.25">
      <c r="A240" t="str">
        <f t="shared" si="4"/>
        <v>POST_SECONDARY_WORKFORCE_READINESSMENTOR_COURSE_CREDIT_ATTAINMENTMENTOR_COURSE_CREDIT_ATTAINMENT_CATPERCENTAGEMEETS</v>
      </c>
      <c r="B240" t="s">
        <v>19</v>
      </c>
      <c r="C240" t="s">
        <v>283</v>
      </c>
      <c r="D240" t="s">
        <v>294</v>
      </c>
      <c r="E240" s="1" t="s">
        <v>36</v>
      </c>
      <c r="F240" t="s">
        <v>172</v>
      </c>
      <c r="G240" t="s">
        <v>173</v>
      </c>
      <c r="H240">
        <v>0.6</v>
      </c>
      <c r="I240" t="s">
        <v>250</v>
      </c>
    </row>
    <row r="241" spans="1:9" x14ac:dyDescent="0.25">
      <c r="A241" t="str">
        <f t="shared" si="4"/>
        <v>POST_SECONDARY_WORKFORCE_READINESSMENTOR_COURSE_CREDIT_ATTAINMENTMENTOR_COURSE_CREDIT_ATTAINMENT_CATPERCENTAGEEXCEEDS</v>
      </c>
      <c r="B241" t="s">
        <v>19</v>
      </c>
      <c r="C241" t="s">
        <v>283</v>
      </c>
      <c r="D241" t="s">
        <v>294</v>
      </c>
      <c r="E241" s="1" t="s">
        <v>36</v>
      </c>
      <c r="F241" t="s">
        <v>174</v>
      </c>
      <c r="G241" t="s">
        <v>175</v>
      </c>
      <c r="H241">
        <v>0.9</v>
      </c>
      <c r="I241" t="s">
        <v>250</v>
      </c>
    </row>
    <row r="242" spans="1:9" x14ac:dyDescent="0.25">
      <c r="A242" t="str">
        <f t="shared" ref="A242:A273" si="5">CONCATENATE(B242,C242,D242,E242,F242)</f>
        <v>POST_SECONDARY_WORKFORCE_READINESSPASSING_RATESPASSING_RATES_CATPERCENTAGEDOES NOT MEET</v>
      </c>
      <c r="B242" t="s">
        <v>19</v>
      </c>
      <c r="C242" t="s">
        <v>151</v>
      </c>
      <c r="D242" t="s">
        <v>161</v>
      </c>
      <c r="E242" t="s">
        <v>36</v>
      </c>
      <c r="F242" t="s">
        <v>168</v>
      </c>
      <c r="G242" t="s">
        <v>199</v>
      </c>
      <c r="H242">
        <v>0</v>
      </c>
      <c r="I242" t="s">
        <v>37</v>
      </c>
    </row>
    <row r="243" spans="1:9" x14ac:dyDescent="0.25">
      <c r="A243" t="str">
        <f t="shared" si="5"/>
        <v>POST_SECONDARY_WORKFORCE_READINESSPASSING_RATESPASSING_RATES_CATPERCENTAGEAPPROACHING</v>
      </c>
      <c r="B243" t="s">
        <v>19</v>
      </c>
      <c r="C243" t="s">
        <v>151</v>
      </c>
      <c r="D243" t="s">
        <v>161</v>
      </c>
      <c r="E243" t="s">
        <v>36</v>
      </c>
      <c r="F243" t="s">
        <v>170</v>
      </c>
      <c r="G243" t="s">
        <v>200</v>
      </c>
      <c r="H243">
        <v>0.4</v>
      </c>
      <c r="I243" t="s">
        <v>38</v>
      </c>
    </row>
    <row r="244" spans="1:9" x14ac:dyDescent="0.25">
      <c r="A244" t="str">
        <f t="shared" si="5"/>
        <v>POST_SECONDARY_WORKFORCE_READINESSPASSING_RATESPASSING_RATES_CATPERCENTAGEMEETS</v>
      </c>
      <c r="B244" t="s">
        <v>19</v>
      </c>
      <c r="C244" t="s">
        <v>151</v>
      </c>
      <c r="D244" t="s">
        <v>161</v>
      </c>
      <c r="E244" t="s">
        <v>36</v>
      </c>
      <c r="F244" t="s">
        <v>172</v>
      </c>
      <c r="G244" t="s">
        <v>201</v>
      </c>
      <c r="H244">
        <v>0.6</v>
      </c>
      <c r="I244" t="s">
        <v>39</v>
      </c>
    </row>
    <row r="245" spans="1:9" x14ac:dyDescent="0.25">
      <c r="A245" t="str">
        <f t="shared" si="5"/>
        <v>POST_SECONDARY_WORKFORCE_READINESSPASSING_RATESPASSING_RATES_CATPERCENTAGEEXCEEDS</v>
      </c>
      <c r="B245" t="s">
        <v>19</v>
      </c>
      <c r="C245" t="s">
        <v>151</v>
      </c>
      <c r="D245" t="s">
        <v>161</v>
      </c>
      <c r="E245" t="s">
        <v>36</v>
      </c>
      <c r="F245" t="s">
        <v>174</v>
      </c>
      <c r="G245" t="s">
        <v>202</v>
      </c>
      <c r="H245">
        <v>0.9</v>
      </c>
      <c r="I245" t="s">
        <v>40</v>
      </c>
    </row>
    <row r="246" spans="1:9" x14ac:dyDescent="0.25">
      <c r="A246" t="str">
        <f t="shared" si="5"/>
        <v>POST_SECONDARY_WORKFORCE_READINESSPOST_COMPLETION_SUCCESS_RATEPOST_COMPLETION_SUCCESS_RATE_CATPERCENTAGEDOES NOT MEET</v>
      </c>
      <c r="B246" t="s">
        <v>19</v>
      </c>
      <c r="C246" t="s">
        <v>152</v>
      </c>
      <c r="D246" t="s">
        <v>162</v>
      </c>
      <c r="E246" t="s">
        <v>36</v>
      </c>
      <c r="F246" t="s">
        <v>168</v>
      </c>
      <c r="G246" t="s">
        <v>169</v>
      </c>
      <c r="H246">
        <v>0</v>
      </c>
      <c r="I246" t="s">
        <v>37</v>
      </c>
    </row>
    <row r="247" spans="1:9" x14ac:dyDescent="0.25">
      <c r="A247" t="str">
        <f t="shared" si="5"/>
        <v>POST_SECONDARY_WORKFORCE_READINESSPOST_COMPLETION_SUCCESS_RATEPOST_COMPLETION_SUCCESS_RATE_CATPERCENTAGEAPPROACHING</v>
      </c>
      <c r="B247" t="s">
        <v>19</v>
      </c>
      <c r="C247" t="s">
        <v>152</v>
      </c>
      <c r="D247" t="s">
        <v>162</v>
      </c>
      <c r="E247" t="s">
        <v>36</v>
      </c>
      <c r="F247" t="s">
        <v>170</v>
      </c>
      <c r="G247" t="s">
        <v>171</v>
      </c>
      <c r="H247">
        <v>0.4</v>
      </c>
      <c r="I247" t="s">
        <v>38</v>
      </c>
    </row>
    <row r="248" spans="1:9" x14ac:dyDescent="0.25">
      <c r="A248" t="str">
        <f t="shared" si="5"/>
        <v>POST_SECONDARY_WORKFORCE_READINESSPOST_COMPLETION_SUCCESS_RATEPOST_COMPLETION_SUCCESS_RATE_CATPERCENTAGEMEETS</v>
      </c>
      <c r="B248" t="s">
        <v>19</v>
      </c>
      <c r="C248" t="s">
        <v>152</v>
      </c>
      <c r="D248" t="s">
        <v>162</v>
      </c>
      <c r="E248" t="s">
        <v>36</v>
      </c>
      <c r="F248" t="s">
        <v>172</v>
      </c>
      <c r="G248" t="s">
        <v>173</v>
      </c>
      <c r="H248">
        <v>0.6</v>
      </c>
      <c r="I248" t="s">
        <v>39</v>
      </c>
    </row>
    <row r="249" spans="1:9" x14ac:dyDescent="0.25">
      <c r="A249" t="str">
        <f t="shared" si="5"/>
        <v>POST_SECONDARY_WORKFORCE_READINESSPOST_COMPLETION_SUCCESS_RATEPOST_COMPLETION_SUCCESS_RATE_CATPERCENTAGEEXCEEDS</v>
      </c>
      <c r="B249" t="s">
        <v>19</v>
      </c>
      <c r="C249" t="s">
        <v>152</v>
      </c>
      <c r="D249" t="s">
        <v>162</v>
      </c>
      <c r="E249" t="s">
        <v>36</v>
      </c>
      <c r="F249" t="s">
        <v>174</v>
      </c>
      <c r="G249" t="s">
        <v>175</v>
      </c>
      <c r="H249">
        <v>0.9</v>
      </c>
      <c r="I249" t="s">
        <v>40</v>
      </c>
    </row>
    <row r="250" spans="1:9" x14ac:dyDescent="0.25">
      <c r="A250" t="str">
        <f t="shared" si="5"/>
        <v>POST_SECONDARY_WORKFORCE_READINESSPOSTSECONDARY_ACCEPTANCE_RATEPOSTSECONDARY_ACCEPTANCE_RATE_CATPERCENTAGEDOES NOT MEET</v>
      </c>
      <c r="B250" t="s">
        <v>19</v>
      </c>
      <c r="C250" t="s">
        <v>153</v>
      </c>
      <c r="D250" t="s">
        <v>163</v>
      </c>
      <c r="E250" t="s">
        <v>36</v>
      </c>
      <c r="F250" t="s">
        <v>168</v>
      </c>
      <c r="G250" t="s">
        <v>169</v>
      </c>
      <c r="H250">
        <v>0</v>
      </c>
      <c r="I250" t="s">
        <v>37</v>
      </c>
    </row>
    <row r="251" spans="1:9" x14ac:dyDescent="0.25">
      <c r="A251" t="str">
        <f t="shared" si="5"/>
        <v>POST_SECONDARY_WORKFORCE_READINESSPOSTSECONDARY_ACCEPTANCE_RATEPOSTSECONDARY_ACCEPTANCE_RATE_CATPERCENTAGEAPPROACHING</v>
      </c>
      <c r="B251" t="s">
        <v>19</v>
      </c>
      <c r="C251" t="s">
        <v>153</v>
      </c>
      <c r="D251" t="s">
        <v>163</v>
      </c>
      <c r="E251" t="s">
        <v>36</v>
      </c>
      <c r="F251" t="s">
        <v>170</v>
      </c>
      <c r="G251" t="s">
        <v>171</v>
      </c>
      <c r="H251">
        <v>0.4</v>
      </c>
      <c r="I251" t="s">
        <v>38</v>
      </c>
    </row>
    <row r="252" spans="1:9" x14ac:dyDescent="0.25">
      <c r="A252" t="str">
        <f t="shared" si="5"/>
        <v>POST_SECONDARY_WORKFORCE_READINESSPOSTSECONDARY_ACCEPTANCE_RATEPOSTSECONDARY_ACCEPTANCE_RATE_CATPERCENTAGEMEETS</v>
      </c>
      <c r="B252" t="s">
        <v>19</v>
      </c>
      <c r="C252" t="s">
        <v>153</v>
      </c>
      <c r="D252" t="s">
        <v>163</v>
      </c>
      <c r="E252" t="s">
        <v>36</v>
      </c>
      <c r="F252" t="s">
        <v>172</v>
      </c>
      <c r="G252" t="s">
        <v>173</v>
      </c>
      <c r="H252">
        <v>0.6</v>
      </c>
      <c r="I252" t="s">
        <v>39</v>
      </c>
    </row>
    <row r="253" spans="1:9" x14ac:dyDescent="0.25">
      <c r="A253" t="str">
        <f t="shared" si="5"/>
        <v>POST_SECONDARY_WORKFORCE_READINESSPOSTSECONDARY_ACCEPTANCE_RATEPOSTSECONDARY_ACCEPTANCE_RATE_CATPERCENTAGEEXCEEDS</v>
      </c>
      <c r="B253" t="s">
        <v>19</v>
      </c>
      <c r="C253" t="s">
        <v>153</v>
      </c>
      <c r="D253" t="s">
        <v>163</v>
      </c>
      <c r="E253" t="s">
        <v>36</v>
      </c>
      <c r="F253" t="s">
        <v>174</v>
      </c>
      <c r="G253" t="s">
        <v>175</v>
      </c>
      <c r="H253">
        <v>0.9</v>
      </c>
      <c r="I253" t="s">
        <v>40</v>
      </c>
    </row>
    <row r="254" spans="1:9" x14ac:dyDescent="0.25">
      <c r="A254" t="str">
        <f t="shared" si="5"/>
        <v>POST_SECONDARY_WORKFORCE_READINESSSENIOR_ACT_SCOREPERCENT_AT_BENCHMARKPERCENTAGEDOES NOT MEET</v>
      </c>
      <c r="B254" t="s">
        <v>19</v>
      </c>
      <c r="C254" t="s">
        <v>154</v>
      </c>
      <c r="D254" t="s">
        <v>164</v>
      </c>
      <c r="E254" t="s">
        <v>36</v>
      </c>
      <c r="F254" t="s">
        <v>168</v>
      </c>
      <c r="G254" t="s">
        <v>169</v>
      </c>
      <c r="H254">
        <v>0</v>
      </c>
      <c r="I254" t="s">
        <v>37</v>
      </c>
    </row>
    <row r="255" spans="1:9" x14ac:dyDescent="0.25">
      <c r="A255" t="str">
        <f t="shared" si="5"/>
        <v>POST_SECONDARY_WORKFORCE_READINESSSENIOR_ACT_SCOREPERCENT_AT_BENCHMARKPERCENTAGEAPPROACHING</v>
      </c>
      <c r="B255" t="s">
        <v>19</v>
      </c>
      <c r="C255" t="s">
        <v>154</v>
      </c>
      <c r="D255" t="s">
        <v>164</v>
      </c>
      <c r="E255" t="s">
        <v>36</v>
      </c>
      <c r="F255" t="s">
        <v>170</v>
      </c>
      <c r="G255" t="s">
        <v>171</v>
      </c>
      <c r="H255">
        <v>0.4</v>
      </c>
      <c r="I255" t="s">
        <v>38</v>
      </c>
    </row>
    <row r="256" spans="1:9" x14ac:dyDescent="0.25">
      <c r="A256" t="str">
        <f t="shared" si="5"/>
        <v>POST_SECONDARY_WORKFORCE_READINESSSENIOR_ACT_SCOREPERCENT_AT_BENCHMARKPERCENTAGEMEETS</v>
      </c>
      <c r="B256" t="s">
        <v>19</v>
      </c>
      <c r="C256" t="s">
        <v>154</v>
      </c>
      <c r="D256" t="s">
        <v>164</v>
      </c>
      <c r="E256" t="s">
        <v>36</v>
      </c>
      <c r="F256" t="s">
        <v>172</v>
      </c>
      <c r="G256" t="s">
        <v>173</v>
      </c>
      <c r="H256">
        <v>0.6</v>
      </c>
      <c r="I256" t="s">
        <v>39</v>
      </c>
    </row>
    <row r="257" spans="1:9" x14ac:dyDescent="0.25">
      <c r="A257" t="str">
        <f t="shared" si="5"/>
        <v>POST_SECONDARY_WORKFORCE_READINESSSENIOR_ACT_SCOREPERCENT_AT_BENCHMARKPERCENTAGEEXCEEDS</v>
      </c>
      <c r="B257" t="s">
        <v>19</v>
      </c>
      <c r="C257" t="s">
        <v>154</v>
      </c>
      <c r="D257" t="s">
        <v>164</v>
      </c>
      <c r="E257" t="s">
        <v>36</v>
      </c>
      <c r="F257" t="s">
        <v>174</v>
      </c>
      <c r="G257" t="s">
        <v>175</v>
      </c>
      <c r="H257">
        <v>0.9</v>
      </c>
      <c r="I257" t="s">
        <v>40</v>
      </c>
    </row>
    <row r="258" spans="1:9" x14ac:dyDescent="0.25">
      <c r="A258" t="str">
        <f t="shared" si="5"/>
        <v>POST_SECONDARY_WORKFORCE_READINESSWORKFORCE_READINESS_CATWORKFORCE_READINESS_RATEPERCENTAGEDOES NOT MEET</v>
      </c>
      <c r="B258" t="s">
        <v>19</v>
      </c>
      <c r="C258" t="s">
        <v>295</v>
      </c>
      <c r="D258" t="s">
        <v>210</v>
      </c>
      <c r="E258" t="s">
        <v>36</v>
      </c>
      <c r="F258" t="s">
        <v>168</v>
      </c>
      <c r="G258" t="s">
        <v>169</v>
      </c>
      <c r="H258">
        <v>0</v>
      </c>
      <c r="I258" t="s">
        <v>37</v>
      </c>
    </row>
    <row r="259" spans="1:9" x14ac:dyDescent="0.25">
      <c r="A259" t="str">
        <f t="shared" si="5"/>
        <v>POST_SECONDARY_WORKFORCE_READINESSWORKFORCE_READINESS_CATWORKFORCE_READINESS_RATEPERCENTAGEAPPROACHING</v>
      </c>
      <c r="B259" t="s">
        <v>19</v>
      </c>
      <c r="C259" t="s">
        <v>295</v>
      </c>
      <c r="D259" t="s">
        <v>210</v>
      </c>
      <c r="E259" t="s">
        <v>36</v>
      </c>
      <c r="F259" t="s">
        <v>170</v>
      </c>
      <c r="G259" t="s">
        <v>171</v>
      </c>
      <c r="H259">
        <v>0.4</v>
      </c>
      <c r="I259" t="s">
        <v>38</v>
      </c>
    </row>
    <row r="260" spans="1:9" x14ac:dyDescent="0.25">
      <c r="A260" t="str">
        <f t="shared" si="5"/>
        <v>POST_SECONDARY_WORKFORCE_READINESSWORKFORCE_READINESS_CATWORKFORCE_READINESS_RATEPERCENTAGEMEETS</v>
      </c>
      <c r="B260" t="s">
        <v>19</v>
      </c>
      <c r="C260" t="s">
        <v>295</v>
      </c>
      <c r="D260" t="s">
        <v>210</v>
      </c>
      <c r="E260" t="s">
        <v>36</v>
      </c>
      <c r="F260" t="s">
        <v>172</v>
      </c>
      <c r="G260" t="s">
        <v>173</v>
      </c>
      <c r="H260">
        <v>0.6</v>
      </c>
      <c r="I260" t="s">
        <v>39</v>
      </c>
    </row>
    <row r="261" spans="1:9" x14ac:dyDescent="0.25">
      <c r="A261" t="str">
        <f t="shared" si="5"/>
        <v>POST_SECONDARY_WORKFORCE_READINESSWORKFORCE_READINESS_CATWORKFORCE_READINESS_RATEPERCENTAGEEXCEEDS</v>
      </c>
      <c r="B261" t="s">
        <v>19</v>
      </c>
      <c r="C261" t="s">
        <v>295</v>
      </c>
      <c r="D261" t="s">
        <v>210</v>
      </c>
      <c r="E261" t="s">
        <v>36</v>
      </c>
      <c r="F261" t="s">
        <v>174</v>
      </c>
      <c r="G261" t="s">
        <v>175</v>
      </c>
      <c r="H261">
        <v>0.9</v>
      </c>
      <c r="I261" t="s">
        <v>40</v>
      </c>
    </row>
    <row r="262" spans="1:9" x14ac:dyDescent="0.25">
      <c r="A262" t="str">
        <f t="shared" si="5"/>
        <v>POST_SECONDARY_WORKFORCE_READINESSWORKKEYS_CERTIFICATECERTIFICATE_EARNED_RATEPERCENTAGEDOES NOT MEET</v>
      </c>
      <c r="B262" t="s">
        <v>19</v>
      </c>
      <c r="C262" t="s">
        <v>155</v>
      </c>
      <c r="D262" t="s">
        <v>165</v>
      </c>
      <c r="E262" t="s">
        <v>36</v>
      </c>
      <c r="F262" t="s">
        <v>168</v>
      </c>
      <c r="G262" t="s">
        <v>169</v>
      </c>
      <c r="H262">
        <v>0</v>
      </c>
      <c r="I262" t="s">
        <v>37</v>
      </c>
    </row>
    <row r="263" spans="1:9" x14ac:dyDescent="0.25">
      <c r="A263" t="str">
        <f t="shared" si="5"/>
        <v>POST_SECONDARY_WORKFORCE_READINESSWORKKEYS_CERTIFICATECERTIFICATE_EARNED_RATEPERCENTAGEAPPROACHING</v>
      </c>
      <c r="B263" t="s">
        <v>19</v>
      </c>
      <c r="C263" t="s">
        <v>155</v>
      </c>
      <c r="D263" t="s">
        <v>165</v>
      </c>
      <c r="E263" t="s">
        <v>36</v>
      </c>
      <c r="F263" t="s">
        <v>170</v>
      </c>
      <c r="G263" t="s">
        <v>171</v>
      </c>
      <c r="H263">
        <v>0.4</v>
      </c>
      <c r="I263" t="s">
        <v>38</v>
      </c>
    </row>
    <row r="264" spans="1:9" x14ac:dyDescent="0.25">
      <c r="A264" t="str">
        <f t="shared" si="5"/>
        <v>POST_SECONDARY_WORKFORCE_READINESSWORKKEYS_CERTIFICATECERTIFICATE_EARNED_RATEPERCENTAGEMEETS</v>
      </c>
      <c r="B264" t="s">
        <v>19</v>
      </c>
      <c r="C264" t="s">
        <v>155</v>
      </c>
      <c r="D264" t="s">
        <v>165</v>
      </c>
      <c r="E264" t="s">
        <v>36</v>
      </c>
      <c r="F264" t="s">
        <v>172</v>
      </c>
      <c r="G264" t="s">
        <v>173</v>
      </c>
      <c r="H264">
        <v>0.6</v>
      </c>
      <c r="I264" t="s">
        <v>39</v>
      </c>
    </row>
    <row r="265" spans="1:9" x14ac:dyDescent="0.25">
      <c r="A265" t="str">
        <f t="shared" si="5"/>
        <v>POST_SECONDARY_WORKFORCE_READINESSWORKKEYS_CERTIFICATECERTIFICATE_EARNED_RATEPERCENTAGEEXCEEDS</v>
      </c>
      <c r="B265" t="s">
        <v>19</v>
      </c>
      <c r="C265" t="s">
        <v>155</v>
      </c>
      <c r="D265" t="s">
        <v>165</v>
      </c>
      <c r="E265" t="s">
        <v>36</v>
      </c>
      <c r="F265" t="s">
        <v>174</v>
      </c>
      <c r="G265" t="s">
        <v>175</v>
      </c>
      <c r="H265">
        <v>0.9</v>
      </c>
      <c r="I265" t="s">
        <v>40</v>
      </c>
    </row>
    <row r="266" spans="1:9" x14ac:dyDescent="0.25">
      <c r="A266" t="str">
        <f t="shared" si="5"/>
        <v>STUDENT_ENGAGEMENTADULT_ADOLESCENT_PARENTING_INVENTORYSTEN_SCORE_IMPROVEMENTMEANAPPROACHING</v>
      </c>
      <c r="B266" t="s">
        <v>18</v>
      </c>
      <c r="C266" t="s">
        <v>276</v>
      </c>
      <c r="D266" t="s">
        <v>211</v>
      </c>
      <c r="E266" t="s">
        <v>166</v>
      </c>
      <c r="F266" t="s">
        <v>170</v>
      </c>
      <c r="G266" t="s">
        <v>212</v>
      </c>
      <c r="H266">
        <v>0.5</v>
      </c>
      <c r="I266" t="s">
        <v>57</v>
      </c>
    </row>
    <row r="267" spans="1:9" x14ac:dyDescent="0.25">
      <c r="A267" t="str">
        <f t="shared" si="5"/>
        <v>STUDENT_ENGAGEMENTADULT_ADOLESCENT_PARENTING_INVENTORYSTEN_SCORE_IMPROVEMENTMEANDOES NOT MEET</v>
      </c>
      <c r="B267" t="s">
        <v>18</v>
      </c>
      <c r="C267" t="s">
        <v>276</v>
      </c>
      <c r="D267" t="s">
        <v>211</v>
      </c>
      <c r="E267" t="s">
        <v>166</v>
      </c>
      <c r="F267" t="s">
        <v>168</v>
      </c>
      <c r="G267" t="s">
        <v>213</v>
      </c>
      <c r="H267">
        <v>0</v>
      </c>
      <c r="I267" t="s">
        <v>51</v>
      </c>
    </row>
    <row r="268" spans="1:9" x14ac:dyDescent="0.25">
      <c r="A268" t="str">
        <f t="shared" si="5"/>
        <v>STUDENT_ENGAGEMENTADULT_ADOLESCENT_PARENTING_INVENTORYSTEN_SCORE_IMPROVEMENTMEANMEETS</v>
      </c>
      <c r="B268" t="s">
        <v>18</v>
      </c>
      <c r="C268" t="s">
        <v>276</v>
      </c>
      <c r="D268" t="s">
        <v>211</v>
      </c>
      <c r="E268" t="s">
        <v>166</v>
      </c>
      <c r="F268" t="s">
        <v>172</v>
      </c>
      <c r="G268" t="s">
        <v>214</v>
      </c>
      <c r="H268">
        <v>1.5</v>
      </c>
      <c r="I268" t="s">
        <v>52</v>
      </c>
    </row>
    <row r="269" spans="1:9" x14ac:dyDescent="0.25">
      <c r="A269" t="str">
        <f t="shared" si="5"/>
        <v>STUDENT_ENGAGEMENTADULT_ADOLESCENT_PARENTING_INVENTORYSTEN_SCORE_IMPROVEMENTMEANEXCEEDS</v>
      </c>
      <c r="B269" t="s">
        <v>18</v>
      </c>
      <c r="C269" t="s">
        <v>276</v>
      </c>
      <c r="D269" t="s">
        <v>211</v>
      </c>
      <c r="E269" t="s">
        <v>166</v>
      </c>
      <c r="F269" t="s">
        <v>174</v>
      </c>
      <c r="G269" t="s">
        <v>215</v>
      </c>
      <c r="H269">
        <v>2.5</v>
      </c>
      <c r="I269" t="s">
        <v>58</v>
      </c>
    </row>
    <row r="270" spans="1:9" x14ac:dyDescent="0.25">
      <c r="A270" t="str">
        <f t="shared" si="5"/>
        <v>STUDENT_ENGAGEMENTSURVEY_5ESSENTIALSOVERALL_SCORE_MEANMEANMEETS</v>
      </c>
      <c r="B270" t="s">
        <v>18</v>
      </c>
      <c r="C270" t="s">
        <v>292</v>
      </c>
      <c r="D270" t="s">
        <v>288</v>
      </c>
      <c r="E270" t="s">
        <v>166</v>
      </c>
      <c r="F270" t="s">
        <v>172</v>
      </c>
      <c r="G270" s="9" t="s">
        <v>297</v>
      </c>
      <c r="H270">
        <v>0</v>
      </c>
    </row>
    <row r="271" spans="1:9" x14ac:dyDescent="0.25">
      <c r="A271" t="str">
        <f t="shared" si="5"/>
        <v>STUDENT_ENGAGEMENTSURVEY_5ESSENTIALSOVERALL_SCORE_MEANMEANAPPROACHING</v>
      </c>
      <c r="B271" t="s">
        <v>18</v>
      </c>
      <c r="C271" t="s">
        <v>292</v>
      </c>
      <c r="D271" t="s">
        <v>288</v>
      </c>
      <c r="E271" t="s">
        <v>166</v>
      </c>
      <c r="F271" t="s">
        <v>170</v>
      </c>
      <c r="G271" s="9" t="s">
        <v>298</v>
      </c>
      <c r="H271">
        <v>-2</v>
      </c>
    </row>
    <row r="272" spans="1:9" x14ac:dyDescent="0.25">
      <c r="A272" t="str">
        <f t="shared" si="5"/>
        <v>STUDENT_ENGAGEMENTSURVEY_5ESSENTIALSOVERALL_SCORE_MEANMEANEXCEEDS</v>
      </c>
      <c r="B272" t="s">
        <v>18</v>
      </c>
      <c r="C272" t="s">
        <v>292</v>
      </c>
      <c r="D272" t="s">
        <v>288</v>
      </c>
      <c r="E272" t="s">
        <v>166</v>
      </c>
      <c r="F272" t="s">
        <v>174</v>
      </c>
      <c r="G272" s="9" t="s">
        <v>299</v>
      </c>
      <c r="H272">
        <v>3</v>
      </c>
    </row>
    <row r="273" spans="1:9" x14ac:dyDescent="0.25">
      <c r="A273" t="str">
        <f t="shared" si="5"/>
        <v>STUDENT_ENGAGEMENTSURVEY_5ESSENTIALSOVERALL_SCORE_MEANMEANDOES NOT MEET</v>
      </c>
      <c r="B273" t="s">
        <v>18</v>
      </c>
      <c r="C273" t="s">
        <v>292</v>
      </c>
      <c r="D273" t="s">
        <v>288</v>
      </c>
      <c r="E273" t="s">
        <v>166</v>
      </c>
      <c r="F273" t="s">
        <v>168</v>
      </c>
      <c r="G273" s="9" t="s">
        <v>300</v>
      </c>
      <c r="H273">
        <v>-3</v>
      </c>
    </row>
    <row r="274" spans="1:9" x14ac:dyDescent="0.25">
      <c r="A274" t="str">
        <f t="shared" ref="A274:A305" si="6">CONCATENATE(B274,C274,D274,E274,F274)</f>
        <v>STUDENT_ENGAGEMENTBEHAVIORBEHAVIOR_RATEPERCENTAGEEXCEEDS</v>
      </c>
      <c r="B274" t="s">
        <v>18</v>
      </c>
      <c r="C274" t="s">
        <v>123</v>
      </c>
      <c r="D274" t="s">
        <v>133</v>
      </c>
      <c r="E274" t="s">
        <v>36</v>
      </c>
      <c r="F274" t="s">
        <v>174</v>
      </c>
      <c r="G274" t="s">
        <v>216</v>
      </c>
      <c r="H274">
        <v>0</v>
      </c>
      <c r="I274" t="s">
        <v>37</v>
      </c>
    </row>
    <row r="275" spans="1:9" x14ac:dyDescent="0.25">
      <c r="A275" t="str">
        <f t="shared" si="6"/>
        <v>STUDENT_ENGAGEMENTBEHAVIORBEHAVIOR_RATEPERCENTAGEDOES NOT MEET</v>
      </c>
      <c r="B275" t="s">
        <v>18</v>
      </c>
      <c r="C275" t="s">
        <v>123</v>
      </c>
      <c r="D275" t="s">
        <v>133</v>
      </c>
      <c r="E275" t="s">
        <v>36</v>
      </c>
      <c r="F275" t="s">
        <v>168</v>
      </c>
      <c r="G275" t="s">
        <v>217</v>
      </c>
      <c r="H275">
        <v>1</v>
      </c>
      <c r="I275" t="s">
        <v>59</v>
      </c>
    </row>
    <row r="276" spans="1:9" x14ac:dyDescent="0.25">
      <c r="A276" t="str">
        <f t="shared" si="6"/>
        <v>STUDENT_ENGAGEMENTBEHAVIORBEHAVIOR_RATEPERCENTAGEMEETS</v>
      </c>
      <c r="B276" t="s">
        <v>18</v>
      </c>
      <c r="C276" t="s">
        <v>123</v>
      </c>
      <c r="D276" t="s">
        <v>133</v>
      </c>
      <c r="E276" t="s">
        <v>36</v>
      </c>
      <c r="F276" t="s">
        <v>172</v>
      </c>
      <c r="G276" t="s">
        <v>218</v>
      </c>
      <c r="H276">
        <v>3.0099999999999998E-2</v>
      </c>
      <c r="I276" t="s">
        <v>60</v>
      </c>
    </row>
    <row r="277" spans="1:9" x14ac:dyDescent="0.25">
      <c r="A277" t="str">
        <f t="shared" si="6"/>
        <v>STUDENT_ENGAGEMENTBEHAVIORBEHAVIOR_RATEPERCENTAGEAPPROACHING</v>
      </c>
      <c r="B277" t="s">
        <v>18</v>
      </c>
      <c r="C277" t="s">
        <v>123</v>
      </c>
      <c r="D277" t="s">
        <v>133</v>
      </c>
      <c r="E277" t="s">
        <v>36</v>
      </c>
      <c r="F277" t="s">
        <v>170</v>
      </c>
      <c r="G277" t="s">
        <v>219</v>
      </c>
      <c r="H277">
        <v>5.0099999999999999E-2</v>
      </c>
      <c r="I277" t="s">
        <v>61</v>
      </c>
    </row>
    <row r="278" spans="1:9" x14ac:dyDescent="0.25">
      <c r="A278" t="str">
        <f t="shared" si="6"/>
        <v>STUDENT_ENGAGEMENTCHERRY_CREEK_DISTRICT_WIDE_STUDENT_SURVEYPOSITIVE_RESPONSE_RATEPERCENTAGEMEETS</v>
      </c>
      <c r="B278" t="s">
        <v>18</v>
      </c>
      <c r="C278" t="s">
        <v>93</v>
      </c>
      <c r="D278" t="s">
        <v>136</v>
      </c>
      <c r="E278" t="s">
        <v>36</v>
      </c>
      <c r="F278" t="s">
        <v>172</v>
      </c>
      <c r="G278" t="s">
        <v>173</v>
      </c>
      <c r="H278">
        <v>0.6</v>
      </c>
    </row>
    <row r="279" spans="1:9" x14ac:dyDescent="0.25">
      <c r="A279" t="str">
        <f t="shared" si="6"/>
        <v>STUDENT_ENGAGEMENTCHERRY_CREEK_DISTRICT_WIDE_STUDENT_SURVEYPOSITIVE_RESPONSE_RATEPERCENTAGEAPPROACHING</v>
      </c>
      <c r="B279" t="s">
        <v>18</v>
      </c>
      <c r="C279" t="s">
        <v>93</v>
      </c>
      <c r="D279" t="s">
        <v>136</v>
      </c>
      <c r="E279" t="s">
        <v>36</v>
      </c>
      <c r="F279" t="s">
        <v>170</v>
      </c>
      <c r="G279" t="s">
        <v>171</v>
      </c>
      <c r="H279">
        <v>0.4</v>
      </c>
    </row>
    <row r="280" spans="1:9" x14ac:dyDescent="0.25">
      <c r="A280" t="str">
        <f t="shared" si="6"/>
        <v>STUDENT_ENGAGEMENTCHERRY_CREEK_DISTRICT_WIDE_STUDENT_SURVEYPOSITIVE_RESPONSE_RATEPERCENTAGEEXCEEDS</v>
      </c>
      <c r="B280" t="s">
        <v>18</v>
      </c>
      <c r="C280" t="s">
        <v>93</v>
      </c>
      <c r="D280" t="s">
        <v>136</v>
      </c>
      <c r="E280" t="s">
        <v>36</v>
      </c>
      <c r="F280" t="s">
        <v>174</v>
      </c>
      <c r="G280" t="s">
        <v>175</v>
      </c>
      <c r="H280">
        <v>0.9</v>
      </c>
    </row>
    <row r="281" spans="1:9" x14ac:dyDescent="0.25">
      <c r="A281" t="str">
        <f t="shared" si="6"/>
        <v>STUDENT_ENGAGEMENTCHERRY_CREEK_DISTRICT_WIDE_STUDENT_SURVEYPOSITIVE_RESPONSE_RATEPERCENTAGEDOES NOT MEET</v>
      </c>
      <c r="B281" t="s">
        <v>18</v>
      </c>
      <c r="C281" t="s">
        <v>93</v>
      </c>
      <c r="D281" t="s">
        <v>136</v>
      </c>
      <c r="E281" t="s">
        <v>36</v>
      </c>
      <c r="F281" t="s">
        <v>168</v>
      </c>
      <c r="G281" t="s">
        <v>169</v>
      </c>
      <c r="H281">
        <v>0</v>
      </c>
    </row>
    <row r="282" spans="1:9" x14ac:dyDescent="0.25">
      <c r="A282" t="str">
        <f t="shared" si="6"/>
        <v>STUDENT_ENGAGEMENTCO_AEC_SEL_SURVEYOVERALL_SCORE_COMPOSITECOMPOSITE_SCOREDOES NOT MEET</v>
      </c>
      <c r="B282" t="s">
        <v>18</v>
      </c>
      <c r="C282" t="s">
        <v>277</v>
      </c>
      <c r="D282" t="s">
        <v>289</v>
      </c>
      <c r="E282" s="4" t="s">
        <v>160</v>
      </c>
      <c r="F282" t="s">
        <v>168</v>
      </c>
      <c r="G282" s="9" t="s">
        <v>301</v>
      </c>
      <c r="H282">
        <v>0</v>
      </c>
      <c r="I282" t="s">
        <v>250</v>
      </c>
    </row>
    <row r="283" spans="1:9" x14ac:dyDescent="0.25">
      <c r="A283" t="str">
        <f t="shared" si="6"/>
        <v>STUDENT_ENGAGEMENTCO_AEC_SEL_SURVEYOVERALL_SCORE_COMPOSITECOMPOSITE_SCOREAPPROACHING</v>
      </c>
      <c r="B283" t="s">
        <v>18</v>
      </c>
      <c r="C283" t="s">
        <v>277</v>
      </c>
      <c r="D283" t="s">
        <v>289</v>
      </c>
      <c r="E283" s="4" t="s">
        <v>160</v>
      </c>
      <c r="F283" t="s">
        <v>170</v>
      </c>
      <c r="G283" s="9" t="s">
        <v>302</v>
      </c>
      <c r="H283">
        <v>104.1</v>
      </c>
      <c r="I283" t="s">
        <v>250</v>
      </c>
    </row>
    <row r="284" spans="1:9" x14ac:dyDescent="0.25">
      <c r="A284" t="str">
        <f t="shared" si="6"/>
        <v>STUDENT_ENGAGEMENTCO_AEC_SEL_SURVEYOVERALL_SCORE_COMPOSITECOMPOSITE_SCOREMEETS</v>
      </c>
      <c r="B284" t="s">
        <v>18</v>
      </c>
      <c r="C284" t="s">
        <v>277</v>
      </c>
      <c r="D284" t="s">
        <v>289</v>
      </c>
      <c r="E284" s="4" t="s">
        <v>160</v>
      </c>
      <c r="F284" t="s">
        <v>172</v>
      </c>
      <c r="G284" s="9" t="s">
        <v>303</v>
      </c>
      <c r="H284">
        <v>113.1</v>
      </c>
      <c r="I284" t="s">
        <v>250</v>
      </c>
    </row>
    <row r="285" spans="1:9" x14ac:dyDescent="0.25">
      <c r="A285" t="str">
        <f t="shared" si="6"/>
        <v>STUDENT_ENGAGEMENTCO_AEC_SEL_SURVEYOVERALL_SCORE_COMPOSITECOMPOSITE_SCOREEXCEEDS</v>
      </c>
      <c r="B285" t="s">
        <v>18</v>
      </c>
      <c r="C285" t="s">
        <v>277</v>
      </c>
      <c r="D285" t="s">
        <v>289</v>
      </c>
      <c r="E285" s="4" t="s">
        <v>160</v>
      </c>
      <c r="F285" t="s">
        <v>174</v>
      </c>
      <c r="G285" s="9" t="s">
        <v>304</v>
      </c>
      <c r="H285">
        <v>121.1</v>
      </c>
      <c r="I285" t="s">
        <v>250</v>
      </c>
    </row>
    <row r="286" spans="1:9" x14ac:dyDescent="0.25">
      <c r="A286" t="str">
        <f t="shared" si="6"/>
        <v>STUDENT_ENGAGEMENTDPS_DROPOUT_RECOVERYRECOVERED_STUDENT_COUNTCOUNTMEETS</v>
      </c>
      <c r="B286" t="s">
        <v>18</v>
      </c>
      <c r="C286" t="s">
        <v>94</v>
      </c>
      <c r="D286" t="s">
        <v>143</v>
      </c>
      <c r="E286" t="s">
        <v>167</v>
      </c>
      <c r="F286" t="s">
        <v>172</v>
      </c>
      <c r="G286" t="s">
        <v>252</v>
      </c>
      <c r="H286">
        <v>4</v>
      </c>
    </row>
    <row r="287" spans="1:9" x14ac:dyDescent="0.25">
      <c r="A287" t="str">
        <f t="shared" si="6"/>
        <v>STUDENT_ENGAGEMENTDPS_DROPOUT_RECOVERYRECOVERED_STUDENT_COUNTCOUNTAPPROACHING</v>
      </c>
      <c r="B287" t="s">
        <v>18</v>
      </c>
      <c r="C287" t="s">
        <v>94</v>
      </c>
      <c r="D287" t="s">
        <v>143</v>
      </c>
      <c r="E287" t="s">
        <v>167</v>
      </c>
      <c r="F287" t="s">
        <v>170</v>
      </c>
      <c r="G287" t="s">
        <v>253</v>
      </c>
      <c r="H287">
        <v>2</v>
      </c>
    </row>
    <row r="288" spans="1:9" x14ac:dyDescent="0.25">
      <c r="A288" t="str">
        <f t="shared" si="6"/>
        <v>STUDENT_ENGAGEMENTDPS_DROPOUT_RECOVERYRECOVERED_STUDENT_COUNTCOUNTEXCEEDS</v>
      </c>
      <c r="B288" t="s">
        <v>18</v>
      </c>
      <c r="C288" t="s">
        <v>94</v>
      </c>
      <c r="D288" t="s">
        <v>143</v>
      </c>
      <c r="E288" t="s">
        <v>167</v>
      </c>
      <c r="F288" t="s">
        <v>174</v>
      </c>
      <c r="G288" t="s">
        <v>251</v>
      </c>
      <c r="H288">
        <v>6</v>
      </c>
    </row>
    <row r="289" spans="1:9" x14ac:dyDescent="0.25">
      <c r="A289" t="str">
        <f t="shared" si="6"/>
        <v>STUDENT_ENGAGEMENTDPS_DROPOUT_RECOVERYRECOVERED_STUDENT_COUNTCOUNTDOES NOT MEET</v>
      </c>
      <c r="B289" t="s">
        <v>18</v>
      </c>
      <c r="C289" t="s">
        <v>94</v>
      </c>
      <c r="D289" t="s">
        <v>143</v>
      </c>
      <c r="E289" t="s">
        <v>167</v>
      </c>
      <c r="F289" t="s">
        <v>168</v>
      </c>
      <c r="G289" t="s">
        <v>254</v>
      </c>
      <c r="H289">
        <v>0</v>
      </c>
    </row>
    <row r="290" spans="1:9" x14ac:dyDescent="0.25">
      <c r="A290" t="str">
        <f t="shared" si="6"/>
        <v>STUDENT_ENGAGEMENTDPS_STUDENT_SATISFACTION_SURVEYPOSITIVE_RESPONSE_RATEPERCENTAGEMEETS</v>
      </c>
      <c r="B290" t="s">
        <v>18</v>
      </c>
      <c r="C290" t="s">
        <v>95</v>
      </c>
      <c r="D290" t="s">
        <v>136</v>
      </c>
      <c r="E290" t="s">
        <v>36</v>
      </c>
      <c r="F290" t="s">
        <v>172</v>
      </c>
      <c r="G290" t="s">
        <v>255</v>
      </c>
      <c r="H290">
        <v>0.85</v>
      </c>
    </row>
    <row r="291" spans="1:9" x14ac:dyDescent="0.25">
      <c r="A291" t="str">
        <f t="shared" si="6"/>
        <v>STUDENT_ENGAGEMENTDPS_STUDENT_SATISFACTION_SURVEYPOSITIVE_RESPONSE_RATEPERCENTAGEAPPROACHING</v>
      </c>
      <c r="B291" t="s">
        <v>18</v>
      </c>
      <c r="C291" t="s">
        <v>95</v>
      </c>
      <c r="D291" t="s">
        <v>136</v>
      </c>
      <c r="E291" t="s">
        <v>36</v>
      </c>
      <c r="F291" t="s">
        <v>170</v>
      </c>
      <c r="G291" t="s">
        <v>256</v>
      </c>
      <c r="H291">
        <v>0.8</v>
      </c>
    </row>
    <row r="292" spans="1:9" x14ac:dyDescent="0.25">
      <c r="A292" t="str">
        <f t="shared" si="6"/>
        <v>STUDENT_ENGAGEMENTDPS_STUDENT_SATISFACTION_SURVEYPOSITIVE_RESPONSE_RATEPERCENTAGEEXCEEDS</v>
      </c>
      <c r="B292" t="s">
        <v>18</v>
      </c>
      <c r="C292" t="s">
        <v>95</v>
      </c>
      <c r="D292" t="s">
        <v>136</v>
      </c>
      <c r="E292" t="s">
        <v>36</v>
      </c>
      <c r="F292" t="s">
        <v>174</v>
      </c>
      <c r="G292" t="s">
        <v>175</v>
      </c>
      <c r="H292">
        <v>0.9</v>
      </c>
    </row>
    <row r="293" spans="1:9" x14ac:dyDescent="0.25">
      <c r="A293" t="str">
        <f t="shared" si="6"/>
        <v>STUDENT_ENGAGEMENTDPS_STUDENT_SATISFACTION_SURVEYPOSITIVE_RESPONSE_RATEPERCENTAGEDOES NOT MEET</v>
      </c>
      <c r="B293" t="s">
        <v>18</v>
      </c>
      <c r="C293" t="s">
        <v>95</v>
      </c>
      <c r="D293" t="s">
        <v>136</v>
      </c>
      <c r="E293" t="s">
        <v>36</v>
      </c>
      <c r="F293" t="s">
        <v>168</v>
      </c>
      <c r="G293" t="s">
        <v>257</v>
      </c>
      <c r="H293">
        <v>0</v>
      </c>
    </row>
    <row r="294" spans="1:9" x14ac:dyDescent="0.25">
      <c r="A294" t="str">
        <f t="shared" si="6"/>
        <v>STUDENT_ENGAGEMENTDURANGO_END_OF_YEAR_SURVEYPOSITIVE_RESPONSE_RATEPERCENTAGEDOES NOT MEET</v>
      </c>
      <c r="B294" t="s">
        <v>18</v>
      </c>
      <c r="C294" t="s">
        <v>96</v>
      </c>
      <c r="D294" t="s">
        <v>136</v>
      </c>
      <c r="E294" t="s">
        <v>36</v>
      </c>
      <c r="F294" t="s">
        <v>168</v>
      </c>
      <c r="G294" t="s">
        <v>169</v>
      </c>
      <c r="H294">
        <v>0</v>
      </c>
      <c r="I294" t="s">
        <v>37</v>
      </c>
    </row>
    <row r="295" spans="1:9" x14ac:dyDescent="0.25">
      <c r="A295" t="str">
        <f t="shared" si="6"/>
        <v>STUDENT_ENGAGEMENTDURANGO_END_OF_YEAR_SURVEYPOSITIVE_RESPONSE_RATEPERCENTAGEAPPROACHING</v>
      </c>
      <c r="B295" t="s">
        <v>18</v>
      </c>
      <c r="C295" t="s">
        <v>96</v>
      </c>
      <c r="D295" t="s">
        <v>136</v>
      </c>
      <c r="E295" t="s">
        <v>36</v>
      </c>
      <c r="F295" t="s">
        <v>170</v>
      </c>
      <c r="G295" t="s">
        <v>171</v>
      </c>
      <c r="H295">
        <v>0.4</v>
      </c>
      <c r="I295" t="s">
        <v>38</v>
      </c>
    </row>
    <row r="296" spans="1:9" x14ac:dyDescent="0.25">
      <c r="A296" t="str">
        <f t="shared" si="6"/>
        <v>STUDENT_ENGAGEMENTDURANGO_END_OF_YEAR_SURVEYPOSITIVE_RESPONSE_RATEPERCENTAGEMEETS</v>
      </c>
      <c r="B296" t="s">
        <v>18</v>
      </c>
      <c r="C296" t="s">
        <v>96</v>
      </c>
      <c r="D296" t="s">
        <v>136</v>
      </c>
      <c r="E296" t="s">
        <v>36</v>
      </c>
      <c r="F296" t="s">
        <v>172</v>
      </c>
      <c r="G296" t="s">
        <v>173</v>
      </c>
      <c r="H296">
        <v>0.6</v>
      </c>
      <c r="I296" t="s">
        <v>39</v>
      </c>
    </row>
    <row r="297" spans="1:9" x14ac:dyDescent="0.25">
      <c r="A297" t="str">
        <f t="shared" si="6"/>
        <v>STUDENT_ENGAGEMENTDURANGO_END_OF_YEAR_SURVEYPOSITIVE_RESPONSE_RATEPERCENTAGEEXCEEDS</v>
      </c>
      <c r="B297" t="s">
        <v>18</v>
      </c>
      <c r="C297" t="s">
        <v>96</v>
      </c>
      <c r="D297" t="s">
        <v>136</v>
      </c>
      <c r="E297" t="s">
        <v>36</v>
      </c>
      <c r="F297" t="s">
        <v>174</v>
      </c>
      <c r="G297" t="s">
        <v>175</v>
      </c>
      <c r="H297">
        <v>0.9</v>
      </c>
      <c r="I297" t="s">
        <v>40</v>
      </c>
    </row>
    <row r="298" spans="1:9" x14ac:dyDescent="0.25">
      <c r="A298" t="str">
        <f t="shared" si="6"/>
        <v>STUDENT_ENGAGEMENTFOUNTAIN_STUDENT_SURVEYPOSITIVE_RESPONSE_RATEPERCENTAGEDOES NOT MEET</v>
      </c>
      <c r="B298" t="s">
        <v>18</v>
      </c>
      <c r="C298" t="s">
        <v>278</v>
      </c>
      <c r="D298" t="s">
        <v>136</v>
      </c>
      <c r="E298" t="s">
        <v>36</v>
      </c>
      <c r="F298" t="s">
        <v>168</v>
      </c>
      <c r="G298" t="s">
        <v>169</v>
      </c>
      <c r="H298">
        <v>0</v>
      </c>
      <c r="I298" t="s">
        <v>37</v>
      </c>
    </row>
    <row r="299" spans="1:9" x14ac:dyDescent="0.25">
      <c r="A299" t="str">
        <f t="shared" si="6"/>
        <v>STUDENT_ENGAGEMENTFOUNTAIN_STUDENT_SURVEYPOSITIVE_RESPONSE_RATEPERCENTAGEAPPROACHING</v>
      </c>
      <c r="B299" t="s">
        <v>18</v>
      </c>
      <c r="C299" t="s">
        <v>278</v>
      </c>
      <c r="D299" t="s">
        <v>136</v>
      </c>
      <c r="E299" t="s">
        <v>36</v>
      </c>
      <c r="F299" t="s">
        <v>170</v>
      </c>
      <c r="G299" t="s">
        <v>171</v>
      </c>
      <c r="H299">
        <v>0.4</v>
      </c>
      <c r="I299" t="s">
        <v>38</v>
      </c>
    </row>
    <row r="300" spans="1:9" x14ac:dyDescent="0.25">
      <c r="A300" t="str">
        <f t="shared" si="6"/>
        <v>STUDENT_ENGAGEMENTFOUNTAIN_STUDENT_SURVEYPOSITIVE_RESPONSE_RATEPERCENTAGEMEETS</v>
      </c>
      <c r="B300" t="s">
        <v>18</v>
      </c>
      <c r="C300" t="s">
        <v>278</v>
      </c>
      <c r="D300" t="s">
        <v>136</v>
      </c>
      <c r="E300" t="s">
        <v>36</v>
      </c>
      <c r="F300" t="s">
        <v>172</v>
      </c>
      <c r="G300" t="s">
        <v>173</v>
      </c>
      <c r="H300">
        <v>0.6</v>
      </c>
      <c r="I300" t="s">
        <v>39</v>
      </c>
    </row>
    <row r="301" spans="1:9" x14ac:dyDescent="0.25">
      <c r="A301" t="str">
        <f t="shared" si="6"/>
        <v>STUDENT_ENGAGEMENTFOUNTAIN_STUDENT_SURVEYPOSITIVE_RESPONSE_RATEPERCENTAGEEXCEEDS</v>
      </c>
      <c r="B301" t="s">
        <v>18</v>
      </c>
      <c r="C301" t="s">
        <v>278</v>
      </c>
      <c r="D301" t="s">
        <v>136</v>
      </c>
      <c r="E301" t="s">
        <v>36</v>
      </c>
      <c r="F301" t="s">
        <v>174</v>
      </c>
      <c r="G301" t="s">
        <v>175</v>
      </c>
      <c r="H301">
        <v>0.9</v>
      </c>
      <c r="I301" t="s">
        <v>40</v>
      </c>
    </row>
    <row r="302" spans="1:9" x14ac:dyDescent="0.25">
      <c r="A302" t="str">
        <f t="shared" si="6"/>
        <v>STUDENT_ENGAGEMENTGATEWAY_KEYS_DATAGATEWAY_KEYS_DATA_CATPERCENTAGEDOES NOT MEET</v>
      </c>
      <c r="B302" t="s">
        <v>18</v>
      </c>
      <c r="C302" t="s">
        <v>127</v>
      </c>
      <c r="D302" t="s">
        <v>135</v>
      </c>
      <c r="E302" t="s">
        <v>36</v>
      </c>
      <c r="F302" t="s">
        <v>168</v>
      </c>
      <c r="G302" t="s">
        <v>169</v>
      </c>
      <c r="H302">
        <v>0</v>
      </c>
      <c r="I302" t="s">
        <v>37</v>
      </c>
    </row>
    <row r="303" spans="1:9" x14ac:dyDescent="0.25">
      <c r="A303" t="str">
        <f t="shared" si="6"/>
        <v>STUDENT_ENGAGEMENTGATEWAY_KEYS_DATAGATEWAY_KEYS_DATA_CATPERCENTAGEAPPROACHING</v>
      </c>
      <c r="B303" t="s">
        <v>18</v>
      </c>
      <c r="C303" t="s">
        <v>127</v>
      </c>
      <c r="D303" t="s">
        <v>135</v>
      </c>
      <c r="E303" t="s">
        <v>36</v>
      </c>
      <c r="F303" t="s">
        <v>170</v>
      </c>
      <c r="G303" t="s">
        <v>171</v>
      </c>
      <c r="H303">
        <v>0.4</v>
      </c>
      <c r="I303" t="s">
        <v>38</v>
      </c>
    </row>
    <row r="304" spans="1:9" x14ac:dyDescent="0.25">
      <c r="A304" t="str">
        <f t="shared" si="6"/>
        <v>STUDENT_ENGAGEMENTGATEWAY_KEYS_DATAGATEWAY_KEYS_DATA_CATPERCENTAGEMEETS</v>
      </c>
      <c r="B304" t="s">
        <v>18</v>
      </c>
      <c r="C304" t="s">
        <v>127</v>
      </c>
      <c r="D304" t="s">
        <v>135</v>
      </c>
      <c r="E304" t="s">
        <v>36</v>
      </c>
      <c r="F304" t="s">
        <v>172</v>
      </c>
      <c r="G304" t="s">
        <v>173</v>
      </c>
      <c r="H304">
        <v>0.6</v>
      </c>
      <c r="I304" t="s">
        <v>39</v>
      </c>
    </row>
    <row r="305" spans="1:9" x14ac:dyDescent="0.25">
      <c r="A305" t="str">
        <f t="shared" si="6"/>
        <v>STUDENT_ENGAGEMENTGATEWAY_KEYS_DATAGATEWAY_KEYS_DATA_CATPERCENTAGEEXCEEDS</v>
      </c>
      <c r="B305" t="s">
        <v>18</v>
      </c>
      <c r="C305" t="s">
        <v>127</v>
      </c>
      <c r="D305" t="s">
        <v>135</v>
      </c>
      <c r="E305" t="s">
        <v>36</v>
      </c>
      <c r="F305" t="s">
        <v>174</v>
      </c>
      <c r="G305" t="s">
        <v>175</v>
      </c>
      <c r="H305">
        <v>0.9</v>
      </c>
      <c r="I305" t="s">
        <v>40</v>
      </c>
    </row>
    <row r="306" spans="1:9" x14ac:dyDescent="0.25">
      <c r="A306" t="str">
        <f t="shared" ref="A306:A313" si="7">CONCATENATE(B306,C306,D306,E306,F306)</f>
        <v>STUDENT_ENGAGEMENTINDIVIDUAL_PROTECTIVE_FACTORS_INDEXBEHAVIOR_RATEPERCENTAGEDOES NOT MEET</v>
      </c>
      <c r="B306" t="s">
        <v>18</v>
      </c>
      <c r="C306" t="s">
        <v>126</v>
      </c>
      <c r="D306" t="s">
        <v>133</v>
      </c>
      <c r="E306" t="s">
        <v>36</v>
      </c>
      <c r="F306" t="s">
        <v>168</v>
      </c>
      <c r="G306" t="s">
        <v>169</v>
      </c>
      <c r="H306">
        <v>0</v>
      </c>
      <c r="I306" t="s">
        <v>37</v>
      </c>
    </row>
    <row r="307" spans="1:9" x14ac:dyDescent="0.25">
      <c r="A307" t="str">
        <f t="shared" si="7"/>
        <v>STUDENT_ENGAGEMENTINDIVIDUAL_PROTECTIVE_FACTORS_INDEXBEHAVIOR_RATEPERCENTAGEAPPROACHING</v>
      </c>
      <c r="B307" t="s">
        <v>18</v>
      </c>
      <c r="C307" t="s">
        <v>126</v>
      </c>
      <c r="D307" t="s">
        <v>133</v>
      </c>
      <c r="E307" t="s">
        <v>36</v>
      </c>
      <c r="F307" t="s">
        <v>170</v>
      </c>
      <c r="G307" t="s">
        <v>171</v>
      </c>
      <c r="H307">
        <v>0.4</v>
      </c>
      <c r="I307" t="s">
        <v>38</v>
      </c>
    </row>
    <row r="308" spans="1:9" x14ac:dyDescent="0.25">
      <c r="A308" t="str">
        <f t="shared" si="7"/>
        <v>STUDENT_ENGAGEMENTINDIVIDUAL_PROTECTIVE_FACTORS_INDEXBEHAVIOR_RATEPERCENTAGEMEETS</v>
      </c>
      <c r="B308" t="s">
        <v>18</v>
      </c>
      <c r="C308" t="s">
        <v>126</v>
      </c>
      <c r="D308" t="s">
        <v>133</v>
      </c>
      <c r="E308" t="s">
        <v>36</v>
      </c>
      <c r="F308" t="s">
        <v>172</v>
      </c>
      <c r="G308" t="s">
        <v>173</v>
      </c>
      <c r="H308">
        <v>0.6</v>
      </c>
      <c r="I308" t="s">
        <v>39</v>
      </c>
    </row>
    <row r="309" spans="1:9" x14ac:dyDescent="0.25">
      <c r="A309" t="str">
        <f t="shared" si="7"/>
        <v>STUDENT_ENGAGEMENTINDIVIDUAL_PROTECTIVE_FACTORS_INDEXBEHAVIOR_RATEPERCENTAGEEXCEEDS</v>
      </c>
      <c r="B309" t="s">
        <v>18</v>
      </c>
      <c r="C309" t="s">
        <v>126</v>
      </c>
      <c r="D309" t="s">
        <v>133</v>
      </c>
      <c r="E309" t="s">
        <v>36</v>
      </c>
      <c r="F309" t="s">
        <v>174</v>
      </c>
      <c r="G309" t="s">
        <v>175</v>
      </c>
      <c r="H309">
        <v>0.9</v>
      </c>
      <c r="I309" t="s">
        <v>40</v>
      </c>
    </row>
    <row r="310" spans="1:9" x14ac:dyDescent="0.25">
      <c r="A310" t="str">
        <f t="shared" si="7"/>
        <v>STUDENT_ENGAGEMENTJEFFCO_DISTRICT_WIDE_STUDENT_SURVEYSUBCONSTRUCT_MEANMEANDOES NOT MEET</v>
      </c>
      <c r="B310" t="s">
        <v>18</v>
      </c>
      <c r="C310" t="s">
        <v>124</v>
      </c>
      <c r="D310" t="s">
        <v>134</v>
      </c>
      <c r="E310" t="s">
        <v>166</v>
      </c>
      <c r="F310" t="s">
        <v>168</v>
      </c>
      <c r="G310" t="s">
        <v>220</v>
      </c>
      <c r="H310">
        <v>0</v>
      </c>
      <c r="I310" t="s">
        <v>51</v>
      </c>
    </row>
    <row r="311" spans="1:9" x14ac:dyDescent="0.25">
      <c r="A311" t="str">
        <f t="shared" si="7"/>
        <v>STUDENT_ENGAGEMENTJEFFCO_DISTRICT_WIDE_STUDENT_SURVEYSUBCONSTRUCT_MEANMEANAPPROACHING</v>
      </c>
      <c r="B311" t="s">
        <v>18</v>
      </c>
      <c r="C311" t="s">
        <v>124</v>
      </c>
      <c r="D311" t="s">
        <v>134</v>
      </c>
      <c r="E311" t="s">
        <v>166</v>
      </c>
      <c r="F311" t="s">
        <v>170</v>
      </c>
      <c r="G311" t="s">
        <v>221</v>
      </c>
      <c r="H311">
        <v>1.8</v>
      </c>
      <c r="I311" t="s">
        <v>62</v>
      </c>
    </row>
    <row r="312" spans="1:9" x14ac:dyDescent="0.25">
      <c r="A312" t="str">
        <f t="shared" si="7"/>
        <v>STUDENT_ENGAGEMENTJEFFCO_DISTRICT_WIDE_STUDENT_SURVEYSUBCONSTRUCT_MEANMEANMEETS</v>
      </c>
      <c r="B312" t="s">
        <v>18</v>
      </c>
      <c r="C312" t="s">
        <v>124</v>
      </c>
      <c r="D312" t="s">
        <v>134</v>
      </c>
      <c r="E312" t="s">
        <v>166</v>
      </c>
      <c r="F312" t="s">
        <v>172</v>
      </c>
      <c r="G312" t="s">
        <v>222</v>
      </c>
      <c r="H312">
        <v>2.5</v>
      </c>
      <c r="I312" t="s">
        <v>58</v>
      </c>
    </row>
    <row r="313" spans="1:9" x14ac:dyDescent="0.25">
      <c r="A313" t="str">
        <f t="shared" si="7"/>
        <v>STUDENT_ENGAGEMENTJEFFCO_DISTRICT_WIDE_STUDENT_SURVEYSUBCONSTRUCT_MEANMEANEXCEEDS</v>
      </c>
      <c r="B313" t="s">
        <v>18</v>
      </c>
      <c r="C313" t="s">
        <v>124</v>
      </c>
      <c r="D313" t="s">
        <v>134</v>
      </c>
      <c r="E313" t="s">
        <v>166</v>
      </c>
      <c r="F313" t="s">
        <v>174</v>
      </c>
      <c r="G313" t="s">
        <v>223</v>
      </c>
      <c r="H313">
        <v>3.3</v>
      </c>
      <c r="I313" t="s">
        <v>63</v>
      </c>
    </row>
    <row r="314" spans="1:9" x14ac:dyDescent="0.25">
      <c r="A314" t="str">
        <f t="shared" ref="A314:A317" si="8">CONCATENATE(B314,C314,D314,E314,F314)</f>
        <v>STUDENT_ENGAGEMENTJEFFCO_DISTRICT_WIDE_STUDENT_SURVEY_FLETCHER_MILLERSUBCONSTRUCT_MEANMEANDOES NOT MEET</v>
      </c>
      <c r="B314" t="s">
        <v>18</v>
      </c>
      <c r="C314" t="s">
        <v>279</v>
      </c>
      <c r="D314" t="s">
        <v>134</v>
      </c>
      <c r="E314" t="s">
        <v>166</v>
      </c>
      <c r="F314" t="s">
        <v>168</v>
      </c>
      <c r="G314" t="s">
        <v>220</v>
      </c>
      <c r="H314">
        <v>0</v>
      </c>
      <c r="I314" t="s">
        <v>51</v>
      </c>
    </row>
    <row r="315" spans="1:9" x14ac:dyDescent="0.25">
      <c r="A315" t="str">
        <f t="shared" si="8"/>
        <v>STUDENT_ENGAGEMENTJEFFCO_DISTRICT_WIDE_STUDENT_SURVEY_FLETCHER_MILLERSUBCONSTRUCT_MEANMEANAPPROACHING</v>
      </c>
      <c r="B315" t="s">
        <v>18</v>
      </c>
      <c r="C315" t="s">
        <v>279</v>
      </c>
      <c r="D315" t="s">
        <v>134</v>
      </c>
      <c r="E315" t="s">
        <v>166</v>
      </c>
      <c r="F315" t="s">
        <v>170</v>
      </c>
      <c r="G315" t="s">
        <v>221</v>
      </c>
      <c r="H315">
        <v>1.8</v>
      </c>
      <c r="I315" t="s">
        <v>62</v>
      </c>
    </row>
    <row r="316" spans="1:9" x14ac:dyDescent="0.25">
      <c r="A316" t="str">
        <f t="shared" si="8"/>
        <v>STUDENT_ENGAGEMENTJEFFCO_DISTRICT_WIDE_STUDENT_SURVEY_FLETCHER_MILLERSUBCONSTRUCT_MEANMEANMEETS</v>
      </c>
      <c r="B316" t="s">
        <v>18</v>
      </c>
      <c r="C316" t="s">
        <v>279</v>
      </c>
      <c r="D316" t="s">
        <v>134</v>
      </c>
      <c r="E316" t="s">
        <v>166</v>
      </c>
      <c r="F316" t="s">
        <v>172</v>
      </c>
      <c r="G316" t="s">
        <v>222</v>
      </c>
      <c r="H316">
        <v>2.5</v>
      </c>
      <c r="I316" t="s">
        <v>58</v>
      </c>
    </row>
    <row r="317" spans="1:9" x14ac:dyDescent="0.25">
      <c r="A317" t="str">
        <f t="shared" si="8"/>
        <v>STUDENT_ENGAGEMENTJEFFCO_DISTRICT_WIDE_STUDENT_SURVEY_FLETCHER_MILLERSUBCONSTRUCT_MEANMEANEXCEEDS</v>
      </c>
      <c r="B317" t="s">
        <v>18</v>
      </c>
      <c r="C317" t="s">
        <v>279</v>
      </c>
      <c r="D317" t="s">
        <v>134</v>
      </c>
      <c r="E317" t="s">
        <v>166</v>
      </c>
      <c r="F317" t="s">
        <v>174</v>
      </c>
      <c r="G317" t="s">
        <v>223</v>
      </c>
      <c r="H317">
        <v>3.3</v>
      </c>
      <c r="I317" t="s">
        <v>63</v>
      </c>
    </row>
    <row r="318" spans="1:9" x14ac:dyDescent="0.25">
      <c r="A318" t="str">
        <f t="shared" ref="A318:A333" si="9">CONCATENATE(B318,C318,D318,E318,F318)</f>
        <v>STUDENT_ENGAGEMENTJEFFCO_DISTRICT_WIDE_STUDENT_SURVEY_REVISED_SCORINGSUBCONSTRUCT_MEANMEANMEETS</v>
      </c>
      <c r="B318" t="s">
        <v>18</v>
      </c>
      <c r="C318" t="s">
        <v>125</v>
      </c>
      <c r="D318" t="s">
        <v>134</v>
      </c>
      <c r="E318" t="s">
        <v>166</v>
      </c>
      <c r="F318" t="s">
        <v>172</v>
      </c>
      <c r="G318" t="s">
        <v>258</v>
      </c>
      <c r="H318">
        <v>6</v>
      </c>
    </row>
    <row r="319" spans="1:9" x14ac:dyDescent="0.25">
      <c r="A319" t="str">
        <f t="shared" si="9"/>
        <v>STUDENT_ENGAGEMENTJEFFCO_DISTRICT_WIDE_STUDENT_SURVEY_REVISED_SCORINGSUBCONSTRUCT_MEANMEANAPPROACHING</v>
      </c>
      <c r="B319" t="s">
        <v>18</v>
      </c>
      <c r="C319" t="s">
        <v>125</v>
      </c>
      <c r="D319" t="s">
        <v>134</v>
      </c>
      <c r="E319" t="s">
        <v>166</v>
      </c>
      <c r="F319" t="s">
        <v>170</v>
      </c>
      <c r="G319" t="s">
        <v>259</v>
      </c>
      <c r="H319">
        <v>3</v>
      </c>
    </row>
    <row r="320" spans="1:9" x14ac:dyDescent="0.25">
      <c r="A320" t="str">
        <f t="shared" si="9"/>
        <v>STUDENT_ENGAGEMENTJEFFCO_DISTRICT_WIDE_STUDENT_SURVEY_REVISED_SCORINGSUBCONSTRUCT_MEANMEANEXCEEDS</v>
      </c>
      <c r="B320" t="s">
        <v>18</v>
      </c>
      <c r="C320" t="s">
        <v>125</v>
      </c>
      <c r="D320" t="s">
        <v>134</v>
      </c>
      <c r="E320" t="s">
        <v>166</v>
      </c>
      <c r="F320" t="s">
        <v>174</v>
      </c>
      <c r="G320" t="s">
        <v>260</v>
      </c>
      <c r="H320">
        <v>10</v>
      </c>
    </row>
    <row r="321" spans="1:9" x14ac:dyDescent="0.25">
      <c r="A321" t="str">
        <f t="shared" si="9"/>
        <v>STUDENT_ENGAGEMENTJEFFCO_DISTRICT_WIDE_STUDENT_SURVEY_REVISED_SCORINGSUBCONSTRUCT_MEANMEANDOES NOT MEET</v>
      </c>
      <c r="B321" t="s">
        <v>18</v>
      </c>
      <c r="C321" t="s">
        <v>125</v>
      </c>
      <c r="D321" t="s">
        <v>134</v>
      </c>
      <c r="E321" t="s">
        <v>166</v>
      </c>
      <c r="F321" t="s">
        <v>168</v>
      </c>
      <c r="G321" t="s">
        <v>261</v>
      </c>
      <c r="H321">
        <v>0</v>
      </c>
    </row>
    <row r="322" spans="1:9" x14ac:dyDescent="0.25">
      <c r="A322" t="str">
        <f t="shared" si="9"/>
        <v>STUDENT_ENGAGEMENTPANORAMA_SURVEYPOSITIVE_RESPONSE_RATEPERCENTAGEDOES NOT MEET</v>
      </c>
      <c r="B322" t="s">
        <v>18</v>
      </c>
      <c r="C322" t="s">
        <v>128</v>
      </c>
      <c r="D322" t="s">
        <v>136</v>
      </c>
      <c r="E322" t="s">
        <v>36</v>
      </c>
      <c r="F322" t="s">
        <v>168</v>
      </c>
      <c r="G322" t="s">
        <v>169</v>
      </c>
      <c r="H322">
        <v>0</v>
      </c>
      <c r="I322" t="s">
        <v>37</v>
      </c>
    </row>
    <row r="323" spans="1:9" x14ac:dyDescent="0.25">
      <c r="A323" t="str">
        <f t="shared" si="9"/>
        <v>STUDENT_ENGAGEMENTPANORAMA_SURVEYPOSITIVE_RESPONSE_RATEPERCENTAGEAPPROACHING</v>
      </c>
      <c r="B323" t="s">
        <v>18</v>
      </c>
      <c r="C323" t="s">
        <v>128</v>
      </c>
      <c r="D323" t="s">
        <v>136</v>
      </c>
      <c r="E323" t="s">
        <v>36</v>
      </c>
      <c r="F323" t="s">
        <v>170</v>
      </c>
      <c r="G323" t="s">
        <v>171</v>
      </c>
      <c r="H323">
        <v>0.4</v>
      </c>
      <c r="I323" t="s">
        <v>38</v>
      </c>
    </row>
    <row r="324" spans="1:9" x14ac:dyDescent="0.25">
      <c r="A324" t="str">
        <f t="shared" si="9"/>
        <v>STUDENT_ENGAGEMENTPANORAMA_SURVEYPOSITIVE_RESPONSE_RATEPERCENTAGEMEETS</v>
      </c>
      <c r="B324" t="s">
        <v>18</v>
      </c>
      <c r="C324" t="s">
        <v>128</v>
      </c>
      <c r="D324" t="s">
        <v>136</v>
      </c>
      <c r="E324" t="s">
        <v>36</v>
      </c>
      <c r="F324" t="s">
        <v>172</v>
      </c>
      <c r="G324" t="s">
        <v>173</v>
      </c>
      <c r="H324">
        <v>0.6</v>
      </c>
      <c r="I324" t="s">
        <v>39</v>
      </c>
    </row>
    <row r="325" spans="1:9" x14ac:dyDescent="0.25">
      <c r="A325" t="str">
        <f t="shared" si="9"/>
        <v>STUDENT_ENGAGEMENTPANORAMA_SURVEYPOSITIVE_RESPONSE_RATEPERCENTAGEEXCEEDS</v>
      </c>
      <c r="B325" t="s">
        <v>18</v>
      </c>
      <c r="C325" t="s">
        <v>128</v>
      </c>
      <c r="D325" t="s">
        <v>136</v>
      </c>
      <c r="E325" t="s">
        <v>36</v>
      </c>
      <c r="F325" t="s">
        <v>174</v>
      </c>
      <c r="G325" t="s">
        <v>175</v>
      </c>
      <c r="H325">
        <v>0.9</v>
      </c>
      <c r="I325" t="s">
        <v>40</v>
      </c>
    </row>
    <row r="326" spans="1:9" x14ac:dyDescent="0.25">
      <c r="A326" t="str">
        <f t="shared" si="9"/>
        <v>STUDENT_ENGAGEMENTRETURNING_STUDENT_RATERETURNING_STUDENT_RATE_CATPERCENTAGEDOES NOT MEET</v>
      </c>
      <c r="B326" t="s">
        <v>18</v>
      </c>
      <c r="C326" t="s">
        <v>129</v>
      </c>
      <c r="D326" t="s">
        <v>137</v>
      </c>
      <c r="E326" t="s">
        <v>36</v>
      </c>
      <c r="F326" t="s">
        <v>168</v>
      </c>
      <c r="G326" t="s">
        <v>169</v>
      </c>
      <c r="H326">
        <v>0</v>
      </c>
      <c r="I326" t="s">
        <v>37</v>
      </c>
    </row>
    <row r="327" spans="1:9" x14ac:dyDescent="0.25">
      <c r="A327" t="str">
        <f t="shared" si="9"/>
        <v>STUDENT_ENGAGEMENTRETURNING_STUDENT_RATERETURNING_STUDENT_RATE_CATPERCENTAGEAPPROACHING</v>
      </c>
      <c r="B327" t="s">
        <v>18</v>
      </c>
      <c r="C327" t="s">
        <v>129</v>
      </c>
      <c r="D327" t="s">
        <v>137</v>
      </c>
      <c r="E327" t="s">
        <v>36</v>
      </c>
      <c r="F327" t="s">
        <v>170</v>
      </c>
      <c r="G327" t="s">
        <v>171</v>
      </c>
      <c r="H327">
        <v>0.4</v>
      </c>
      <c r="I327" t="s">
        <v>38</v>
      </c>
    </row>
    <row r="328" spans="1:9" x14ac:dyDescent="0.25">
      <c r="A328" t="str">
        <f t="shared" si="9"/>
        <v>STUDENT_ENGAGEMENTRETURNING_STUDENT_RATERETURNING_STUDENT_RATE_CATPERCENTAGEMEETS</v>
      </c>
      <c r="B328" t="s">
        <v>18</v>
      </c>
      <c r="C328" t="s">
        <v>129</v>
      </c>
      <c r="D328" t="s">
        <v>137</v>
      </c>
      <c r="E328" t="s">
        <v>36</v>
      </c>
      <c r="F328" t="s">
        <v>172</v>
      </c>
      <c r="G328" t="s">
        <v>173</v>
      </c>
      <c r="H328">
        <v>0.6</v>
      </c>
      <c r="I328" t="s">
        <v>39</v>
      </c>
    </row>
    <row r="329" spans="1:9" x14ac:dyDescent="0.25">
      <c r="A329" t="str">
        <f t="shared" si="9"/>
        <v>STUDENT_ENGAGEMENTRETURNING_STUDENT_RATERETURNING_STUDENT_RATE_CATPERCENTAGEEXCEEDS</v>
      </c>
      <c r="B329" t="s">
        <v>18</v>
      </c>
      <c r="C329" t="s">
        <v>129</v>
      </c>
      <c r="D329" t="s">
        <v>137</v>
      </c>
      <c r="E329" t="s">
        <v>36</v>
      </c>
      <c r="F329" t="s">
        <v>174</v>
      </c>
      <c r="G329" t="s">
        <v>175</v>
      </c>
      <c r="H329">
        <v>0.9</v>
      </c>
      <c r="I329" t="s">
        <v>40</v>
      </c>
    </row>
    <row r="330" spans="1:9" x14ac:dyDescent="0.25">
      <c r="A330" t="str">
        <f t="shared" si="9"/>
        <v>STUDENT_ENGAGEMENTSEARS_A_SURVEYPOSITIVE_RESPONSE_RATEPERCENTAGEDOES NOT MEET</v>
      </c>
      <c r="B330" t="s">
        <v>18</v>
      </c>
      <c r="C330" t="s">
        <v>130</v>
      </c>
      <c r="D330" t="s">
        <v>136</v>
      </c>
      <c r="E330" t="s">
        <v>36</v>
      </c>
      <c r="F330" t="s">
        <v>168</v>
      </c>
      <c r="G330" t="s">
        <v>169</v>
      </c>
      <c r="H330">
        <v>0</v>
      </c>
      <c r="I330" t="s">
        <v>37</v>
      </c>
    </row>
    <row r="331" spans="1:9" x14ac:dyDescent="0.25">
      <c r="A331" t="str">
        <f t="shared" si="9"/>
        <v>STUDENT_ENGAGEMENTSEARS_A_SURVEYPOSITIVE_RESPONSE_RATEPERCENTAGEAPPROACHING</v>
      </c>
      <c r="B331" t="s">
        <v>18</v>
      </c>
      <c r="C331" t="s">
        <v>130</v>
      </c>
      <c r="D331" t="s">
        <v>136</v>
      </c>
      <c r="E331" t="s">
        <v>36</v>
      </c>
      <c r="F331" t="s">
        <v>170</v>
      </c>
      <c r="G331" t="s">
        <v>171</v>
      </c>
      <c r="H331">
        <v>0.4</v>
      </c>
      <c r="I331" t="s">
        <v>38</v>
      </c>
    </row>
    <row r="332" spans="1:9" x14ac:dyDescent="0.25">
      <c r="A332" t="str">
        <f t="shared" si="9"/>
        <v>STUDENT_ENGAGEMENTSEARS_A_SURVEYPOSITIVE_RESPONSE_RATEPERCENTAGEMEETS</v>
      </c>
      <c r="B332" t="s">
        <v>18</v>
      </c>
      <c r="C332" t="s">
        <v>130</v>
      </c>
      <c r="D332" t="s">
        <v>136</v>
      </c>
      <c r="E332" t="s">
        <v>36</v>
      </c>
      <c r="F332" t="s">
        <v>172</v>
      </c>
      <c r="G332" t="s">
        <v>173</v>
      </c>
      <c r="H332">
        <v>0.6</v>
      </c>
      <c r="I332" t="s">
        <v>39</v>
      </c>
    </row>
    <row r="333" spans="1:9" x14ac:dyDescent="0.25">
      <c r="A333" t="str">
        <f t="shared" si="9"/>
        <v>STUDENT_ENGAGEMENTSEARS_A_SURVEYPOSITIVE_RESPONSE_RATEPERCENTAGEEXCEEDS</v>
      </c>
      <c r="B333" t="s">
        <v>18</v>
      </c>
      <c r="C333" t="s">
        <v>130</v>
      </c>
      <c r="D333" t="s">
        <v>136</v>
      </c>
      <c r="E333" t="s">
        <v>36</v>
      </c>
      <c r="F333" t="s">
        <v>174</v>
      </c>
      <c r="G333" t="s">
        <v>175</v>
      </c>
      <c r="H333">
        <v>0.9</v>
      </c>
      <c r="I333" t="s">
        <v>40</v>
      </c>
    </row>
    <row r="334" spans="1:9" x14ac:dyDescent="0.25">
      <c r="A334" t="str">
        <f t="shared" ref="A334:A337" si="10">CONCATENATE(B334,C334,D334,E334,F334)</f>
        <v>STUDENT_ENGAGEMENTSOCIOEMOTIONAL_REGULATION_PRACTICESUSE_RATEPERCENTAGEDOES NOT MEET</v>
      </c>
      <c r="B334" t="s">
        <v>18</v>
      </c>
      <c r="C334" t="s">
        <v>280</v>
      </c>
      <c r="D334" t="s">
        <v>290</v>
      </c>
      <c r="E334" t="s">
        <v>36</v>
      </c>
      <c r="F334" t="s">
        <v>168</v>
      </c>
      <c r="G334" t="s">
        <v>169</v>
      </c>
      <c r="H334">
        <v>0</v>
      </c>
      <c r="I334" t="s">
        <v>37</v>
      </c>
    </row>
    <row r="335" spans="1:9" x14ac:dyDescent="0.25">
      <c r="A335" t="str">
        <f t="shared" si="10"/>
        <v>STUDENT_ENGAGEMENTSOCIOEMOTIONAL_REGULATION_PRACTICESUSE_RATEPERCENTAGEAPPROACHING</v>
      </c>
      <c r="B335" t="s">
        <v>18</v>
      </c>
      <c r="C335" t="s">
        <v>280</v>
      </c>
      <c r="D335" t="s">
        <v>290</v>
      </c>
      <c r="E335" t="s">
        <v>36</v>
      </c>
      <c r="F335" t="s">
        <v>170</v>
      </c>
      <c r="G335" t="s">
        <v>171</v>
      </c>
      <c r="H335">
        <v>0.4</v>
      </c>
      <c r="I335" t="s">
        <v>38</v>
      </c>
    </row>
    <row r="336" spans="1:9" x14ac:dyDescent="0.25">
      <c r="A336" t="str">
        <f t="shared" si="10"/>
        <v>STUDENT_ENGAGEMENTSOCIOEMOTIONAL_REGULATION_PRACTICESUSE_RATEPERCENTAGEMEETS</v>
      </c>
      <c r="B336" t="s">
        <v>18</v>
      </c>
      <c r="C336" t="s">
        <v>280</v>
      </c>
      <c r="D336" t="s">
        <v>290</v>
      </c>
      <c r="E336" t="s">
        <v>36</v>
      </c>
      <c r="F336" t="s">
        <v>172</v>
      </c>
      <c r="G336" t="s">
        <v>173</v>
      </c>
      <c r="H336">
        <v>0.6</v>
      </c>
      <c r="I336" t="s">
        <v>39</v>
      </c>
    </row>
    <row r="337" spans="1:9" x14ac:dyDescent="0.25">
      <c r="A337" t="str">
        <f t="shared" si="10"/>
        <v>STUDENT_ENGAGEMENTSOCIOEMOTIONAL_REGULATION_PRACTICESUSE_RATEPERCENTAGEEXCEEDS</v>
      </c>
      <c r="B337" t="s">
        <v>18</v>
      </c>
      <c r="C337" t="s">
        <v>280</v>
      </c>
      <c r="D337" t="s">
        <v>290</v>
      </c>
      <c r="E337" t="s">
        <v>36</v>
      </c>
      <c r="F337" t="s">
        <v>174</v>
      </c>
      <c r="G337" t="s">
        <v>175</v>
      </c>
      <c r="H337">
        <v>0.9</v>
      </c>
      <c r="I337" t="s">
        <v>40</v>
      </c>
    </row>
    <row r="338" spans="1:9" x14ac:dyDescent="0.25">
      <c r="A338" t="str">
        <f t="shared" ref="A338:A357" si="11">CONCATENATE(B338,C338,D338,E338,F338)</f>
        <v>STUDENT_ENGAGEMENTSTUDENT_DISCIPLINE_RATEJEFFERSON_HSPERCENTAGEDOES NOT MEET</v>
      </c>
      <c r="B338" t="s">
        <v>18</v>
      </c>
      <c r="C338" t="s">
        <v>131</v>
      </c>
      <c r="D338" t="s">
        <v>142</v>
      </c>
      <c r="E338" t="s">
        <v>36</v>
      </c>
      <c r="F338" t="s">
        <v>168</v>
      </c>
      <c r="G338" t="s">
        <v>242</v>
      </c>
      <c r="H338">
        <v>1</v>
      </c>
      <c r="I338" t="s">
        <v>68</v>
      </c>
    </row>
    <row r="339" spans="1:9" x14ac:dyDescent="0.25">
      <c r="A339" t="str">
        <f t="shared" si="11"/>
        <v>STUDENT_ENGAGEMENTSTUDENT_DISCIPLINE_RATEJEFFERSON_HSPERCENTAGEAPPROACHING</v>
      </c>
      <c r="B339" t="s">
        <v>18</v>
      </c>
      <c r="C339" t="s">
        <v>131</v>
      </c>
      <c r="D339" t="s">
        <v>142</v>
      </c>
      <c r="E339" t="s">
        <v>36</v>
      </c>
      <c r="F339" t="s">
        <v>170</v>
      </c>
      <c r="G339" t="s">
        <v>243</v>
      </c>
      <c r="H339">
        <v>8.7999999999999995E-2</v>
      </c>
      <c r="I339" t="s">
        <v>78</v>
      </c>
    </row>
    <row r="340" spans="1:9" x14ac:dyDescent="0.25">
      <c r="A340" t="str">
        <f t="shared" si="11"/>
        <v>STUDENT_ENGAGEMENTSTUDENT_DISCIPLINE_RATEJEFFERSON_HSPERCENTAGEMEETS</v>
      </c>
      <c r="B340" t="s">
        <v>18</v>
      </c>
      <c r="C340" t="s">
        <v>131</v>
      </c>
      <c r="D340" t="s">
        <v>142</v>
      </c>
      <c r="E340" t="s">
        <v>36</v>
      </c>
      <c r="F340" t="s">
        <v>172</v>
      </c>
      <c r="G340" t="s">
        <v>244</v>
      </c>
      <c r="H340">
        <v>7.2999999999999995E-2</v>
      </c>
      <c r="I340" t="s">
        <v>79</v>
      </c>
    </row>
    <row r="341" spans="1:9" x14ac:dyDescent="0.25">
      <c r="A341" t="str">
        <f t="shared" si="11"/>
        <v>STUDENT_ENGAGEMENTSTUDENT_DISCIPLINE_RATEJEFFERSON_HSPERCENTAGEEXCEEDS</v>
      </c>
      <c r="B341" t="s">
        <v>18</v>
      </c>
      <c r="C341" t="s">
        <v>131</v>
      </c>
      <c r="D341" t="s">
        <v>142</v>
      </c>
      <c r="E341" t="s">
        <v>36</v>
      </c>
      <c r="F341" t="s">
        <v>174</v>
      </c>
      <c r="G341" t="s">
        <v>245</v>
      </c>
      <c r="H341">
        <v>5.8000000000000003E-2</v>
      </c>
      <c r="I341" t="s">
        <v>80</v>
      </c>
    </row>
    <row r="342" spans="1:9" x14ac:dyDescent="0.25">
      <c r="A342" t="str">
        <f t="shared" si="11"/>
        <v>STUDENT_ENGAGEMENTSTUDENT_DISCIPLINE_RATENAS_LAKEWOODPERCENTAGEDOES NOT MEET</v>
      </c>
      <c r="B342" t="s">
        <v>18</v>
      </c>
      <c r="C342" t="s">
        <v>131</v>
      </c>
      <c r="D342" t="s">
        <v>139</v>
      </c>
      <c r="E342" t="s">
        <v>36</v>
      </c>
      <c r="F342" t="s">
        <v>168</v>
      </c>
      <c r="G342" t="s">
        <v>230</v>
      </c>
      <c r="H342">
        <v>1</v>
      </c>
      <c r="I342" t="s">
        <v>68</v>
      </c>
    </row>
    <row r="343" spans="1:9" x14ac:dyDescent="0.25">
      <c r="A343" t="str">
        <f t="shared" si="11"/>
        <v>STUDENT_ENGAGEMENTSTUDENT_DISCIPLINE_RATENAS_LAKEWOODPERCENTAGEAPPROACHING</v>
      </c>
      <c r="B343" t="s">
        <v>18</v>
      </c>
      <c r="C343" t="s">
        <v>131</v>
      </c>
      <c r="D343" t="s">
        <v>139</v>
      </c>
      <c r="E343" t="s">
        <v>36</v>
      </c>
      <c r="F343" t="s">
        <v>170</v>
      </c>
      <c r="G343" t="s">
        <v>231</v>
      </c>
      <c r="H343">
        <v>8.5999999999999993E-2</v>
      </c>
      <c r="I343" t="s">
        <v>69</v>
      </c>
    </row>
    <row r="344" spans="1:9" x14ac:dyDescent="0.25">
      <c r="A344" t="str">
        <f t="shared" si="11"/>
        <v>STUDENT_ENGAGEMENTSTUDENT_DISCIPLINE_RATENAS_LAKEWOODPERCENTAGEMEETS</v>
      </c>
      <c r="B344" t="s">
        <v>18</v>
      </c>
      <c r="C344" t="s">
        <v>131</v>
      </c>
      <c r="D344" t="s">
        <v>139</v>
      </c>
      <c r="E344" t="s">
        <v>36</v>
      </c>
      <c r="F344" t="s">
        <v>172</v>
      </c>
      <c r="G344" t="s">
        <v>232</v>
      </c>
      <c r="H344">
        <v>7.0999999999999994E-2</v>
      </c>
      <c r="I344" t="s">
        <v>70</v>
      </c>
    </row>
    <row r="345" spans="1:9" x14ac:dyDescent="0.25">
      <c r="A345" t="str">
        <f t="shared" si="11"/>
        <v>STUDENT_ENGAGEMENTSTUDENT_DISCIPLINE_RATENAS_LAKEWOODPERCENTAGEEXCEEDS</v>
      </c>
      <c r="B345" t="s">
        <v>18</v>
      </c>
      <c r="C345" t="s">
        <v>131</v>
      </c>
      <c r="D345" t="s">
        <v>139</v>
      </c>
      <c r="E345" t="s">
        <v>36</v>
      </c>
      <c r="F345" t="s">
        <v>174</v>
      </c>
      <c r="G345" t="s">
        <v>233</v>
      </c>
      <c r="H345">
        <v>5.6000000000000001E-2</v>
      </c>
      <c r="I345" t="s">
        <v>71</v>
      </c>
    </row>
    <row r="346" spans="1:9" x14ac:dyDescent="0.25">
      <c r="A346" t="str">
        <f t="shared" si="11"/>
        <v>STUDENT_ENGAGEMENTSTUDENT_DISCIPLINE_RATENAS_LOWRYPERCENTAGEDOES NOT MEET</v>
      </c>
      <c r="B346" t="s">
        <v>18</v>
      </c>
      <c r="C346" t="s">
        <v>131</v>
      </c>
      <c r="D346" t="s">
        <v>141</v>
      </c>
      <c r="E346" t="s">
        <v>36</v>
      </c>
      <c r="F346" t="s">
        <v>168</v>
      </c>
      <c r="G346" t="s">
        <v>234</v>
      </c>
      <c r="H346">
        <v>1</v>
      </c>
      <c r="I346" t="s">
        <v>68</v>
      </c>
    </row>
    <row r="347" spans="1:9" x14ac:dyDescent="0.25">
      <c r="A347" t="str">
        <f t="shared" si="11"/>
        <v>STUDENT_ENGAGEMENTSTUDENT_DISCIPLINE_RATENAS_LOWRYPERCENTAGEAPPROACHING</v>
      </c>
      <c r="B347" t="s">
        <v>18</v>
      </c>
      <c r="C347" t="s">
        <v>131</v>
      </c>
      <c r="D347" t="s">
        <v>141</v>
      </c>
      <c r="E347" t="s">
        <v>36</v>
      </c>
      <c r="F347" t="s">
        <v>170</v>
      </c>
      <c r="G347" t="s">
        <v>235</v>
      </c>
      <c r="H347">
        <v>9.8000000000000004E-2</v>
      </c>
      <c r="I347" t="s">
        <v>72</v>
      </c>
    </row>
    <row r="348" spans="1:9" x14ac:dyDescent="0.25">
      <c r="A348" t="str">
        <f t="shared" si="11"/>
        <v>STUDENT_ENGAGEMENTSTUDENT_DISCIPLINE_RATENAS_LOWRYPERCENTAGEMEETS</v>
      </c>
      <c r="B348" t="s">
        <v>18</v>
      </c>
      <c r="C348" t="s">
        <v>131</v>
      </c>
      <c r="D348" t="s">
        <v>141</v>
      </c>
      <c r="E348" t="s">
        <v>36</v>
      </c>
      <c r="F348" t="s">
        <v>172</v>
      </c>
      <c r="G348" t="s">
        <v>236</v>
      </c>
      <c r="H348">
        <v>8.3000000000000004E-2</v>
      </c>
      <c r="I348" t="s">
        <v>73</v>
      </c>
    </row>
    <row r="349" spans="1:9" x14ac:dyDescent="0.25">
      <c r="A349" t="str">
        <f t="shared" si="11"/>
        <v>STUDENT_ENGAGEMENTSTUDENT_DISCIPLINE_RATENAS_LOWRYPERCENTAGEEXCEEDS</v>
      </c>
      <c r="B349" t="s">
        <v>18</v>
      </c>
      <c r="C349" t="s">
        <v>131</v>
      </c>
      <c r="D349" t="s">
        <v>141</v>
      </c>
      <c r="E349" t="s">
        <v>36</v>
      </c>
      <c r="F349" t="s">
        <v>174</v>
      </c>
      <c r="G349" t="s">
        <v>237</v>
      </c>
      <c r="H349">
        <v>6.8000000000000005E-2</v>
      </c>
      <c r="I349" t="s">
        <v>74</v>
      </c>
    </row>
    <row r="350" spans="1:9" x14ac:dyDescent="0.25">
      <c r="A350" t="str">
        <f t="shared" si="11"/>
        <v>STUDENT_ENGAGEMENTSTUDENT_DISCIPLINE_RATENAS_THORNTONPERCENTAGEDOES NOT MEET</v>
      </c>
      <c r="B350" t="s">
        <v>18</v>
      </c>
      <c r="C350" t="s">
        <v>131</v>
      </c>
      <c r="D350" t="s">
        <v>140</v>
      </c>
      <c r="E350" t="s">
        <v>36</v>
      </c>
      <c r="F350" t="s">
        <v>168</v>
      </c>
      <c r="G350" t="s">
        <v>238</v>
      </c>
      <c r="H350">
        <v>1</v>
      </c>
      <c r="I350" t="s">
        <v>68</v>
      </c>
    </row>
    <row r="351" spans="1:9" x14ac:dyDescent="0.25">
      <c r="A351" t="str">
        <f t="shared" si="11"/>
        <v>STUDENT_ENGAGEMENTSTUDENT_DISCIPLINE_RATENAS_THORNTONPERCENTAGEAPPROACHING</v>
      </c>
      <c r="B351" t="s">
        <v>18</v>
      </c>
      <c r="C351" t="s">
        <v>131</v>
      </c>
      <c r="D351" t="s">
        <v>140</v>
      </c>
      <c r="E351" t="s">
        <v>36</v>
      </c>
      <c r="F351" t="s">
        <v>170</v>
      </c>
      <c r="G351" t="s">
        <v>239</v>
      </c>
      <c r="H351">
        <v>9.9000000000000005E-2</v>
      </c>
      <c r="I351" t="s">
        <v>75</v>
      </c>
    </row>
    <row r="352" spans="1:9" x14ac:dyDescent="0.25">
      <c r="A352" t="str">
        <f t="shared" si="11"/>
        <v>STUDENT_ENGAGEMENTSTUDENT_DISCIPLINE_RATENAS_THORNTONPERCENTAGEMEETS</v>
      </c>
      <c r="B352" t="s">
        <v>18</v>
      </c>
      <c r="C352" t="s">
        <v>131</v>
      </c>
      <c r="D352" t="s">
        <v>140</v>
      </c>
      <c r="E352" t="s">
        <v>36</v>
      </c>
      <c r="F352" t="s">
        <v>172</v>
      </c>
      <c r="G352" t="s">
        <v>240</v>
      </c>
      <c r="H352">
        <v>8.4000000000000005E-2</v>
      </c>
      <c r="I352" t="s">
        <v>76</v>
      </c>
    </row>
    <row r="353" spans="1:9" x14ac:dyDescent="0.25">
      <c r="A353" t="str">
        <f t="shared" si="11"/>
        <v>STUDENT_ENGAGEMENTSTUDENT_DISCIPLINE_RATENAS_THORNTONPERCENTAGEEXCEEDS</v>
      </c>
      <c r="B353" t="s">
        <v>18</v>
      </c>
      <c r="C353" t="s">
        <v>131</v>
      </c>
      <c r="D353" t="s">
        <v>140</v>
      </c>
      <c r="E353" t="s">
        <v>36</v>
      </c>
      <c r="F353" t="s">
        <v>174</v>
      </c>
      <c r="G353" t="s">
        <v>241</v>
      </c>
      <c r="H353">
        <v>6.9000000000000006E-2</v>
      </c>
      <c r="I353" t="s">
        <v>77</v>
      </c>
    </row>
    <row r="354" spans="1:9" x14ac:dyDescent="0.25">
      <c r="A354" t="str">
        <f t="shared" si="11"/>
        <v>STUDENT_ENGAGEMENTSTUDENT_DISCIPLINE_RATENLCSPERCENTAGEDOES NOT MEET</v>
      </c>
      <c r="B354" t="s">
        <v>18</v>
      </c>
      <c r="C354" t="s">
        <v>131</v>
      </c>
      <c r="D354" t="s">
        <v>15</v>
      </c>
      <c r="E354" t="s">
        <v>36</v>
      </c>
      <c r="F354" t="s">
        <v>168</v>
      </c>
      <c r="G354" t="s">
        <v>234</v>
      </c>
      <c r="H354">
        <v>1</v>
      </c>
      <c r="I354" t="s">
        <v>68</v>
      </c>
    </row>
    <row r="355" spans="1:9" x14ac:dyDescent="0.25">
      <c r="A355" t="str">
        <f t="shared" si="11"/>
        <v>STUDENT_ENGAGEMENTSTUDENT_DISCIPLINE_RATENLCSPERCENTAGEAPPROACHING</v>
      </c>
      <c r="B355" t="s">
        <v>18</v>
      </c>
      <c r="C355" t="s">
        <v>131</v>
      </c>
      <c r="D355" t="s">
        <v>15</v>
      </c>
      <c r="E355" t="s">
        <v>36</v>
      </c>
      <c r="F355" t="s">
        <v>170</v>
      </c>
      <c r="G355" t="s">
        <v>235</v>
      </c>
      <c r="H355">
        <v>9.8000000000000004E-2</v>
      </c>
      <c r="I355" t="s">
        <v>72</v>
      </c>
    </row>
    <row r="356" spans="1:9" x14ac:dyDescent="0.25">
      <c r="A356" t="str">
        <f t="shared" si="11"/>
        <v>STUDENT_ENGAGEMENTSTUDENT_DISCIPLINE_RATENLCSPERCENTAGEMEETS</v>
      </c>
      <c r="B356" t="s">
        <v>18</v>
      </c>
      <c r="C356" t="s">
        <v>131</v>
      </c>
      <c r="D356" t="s">
        <v>15</v>
      </c>
      <c r="E356" t="s">
        <v>36</v>
      </c>
      <c r="F356" t="s">
        <v>172</v>
      </c>
      <c r="G356" t="s">
        <v>236</v>
      </c>
      <c r="H356">
        <v>8.3000000000000004E-2</v>
      </c>
      <c r="I356" t="s">
        <v>73</v>
      </c>
    </row>
    <row r="357" spans="1:9" x14ac:dyDescent="0.25">
      <c r="A357" t="str">
        <f t="shared" si="11"/>
        <v>STUDENT_ENGAGEMENTSTUDENT_DISCIPLINE_RATENLCSPERCENTAGEEXCEEDS</v>
      </c>
      <c r="B357" t="s">
        <v>18</v>
      </c>
      <c r="C357" t="s">
        <v>131</v>
      </c>
      <c r="D357" t="s">
        <v>15</v>
      </c>
      <c r="E357" t="s">
        <v>36</v>
      </c>
      <c r="F357" t="s">
        <v>174</v>
      </c>
      <c r="G357" t="s">
        <v>237</v>
      </c>
      <c r="H357">
        <v>6.8000000000000005E-2</v>
      </c>
      <c r="I357" t="s">
        <v>74</v>
      </c>
    </row>
    <row r="358" spans="1:9" x14ac:dyDescent="0.25">
      <c r="A358" t="str">
        <f t="shared" ref="A358:A361" si="12">CONCATENATE(B358,C358,D358,E358,F358)</f>
        <v>STUDENT_ENGAGEMENTSTUDENT_DISCIPLINE_RATEWECPERCENTAGEDOES NOT MEET</v>
      </c>
      <c r="B358" t="s">
        <v>18</v>
      </c>
      <c r="C358" t="s">
        <v>131</v>
      </c>
      <c r="D358" t="s">
        <v>291</v>
      </c>
      <c r="E358" t="s">
        <v>36</v>
      </c>
      <c r="F358" t="s">
        <v>168</v>
      </c>
      <c r="G358" s="9" t="s">
        <v>305</v>
      </c>
      <c r="H358">
        <v>1</v>
      </c>
    </row>
    <row r="359" spans="1:9" x14ac:dyDescent="0.25">
      <c r="A359" t="str">
        <f t="shared" si="12"/>
        <v>STUDENT_ENGAGEMENTSTUDENT_DISCIPLINE_RATEWECPERCENTAGEAPPROACHING</v>
      </c>
      <c r="B359" t="s">
        <v>18</v>
      </c>
      <c r="C359" t="s">
        <v>131</v>
      </c>
      <c r="D359" t="s">
        <v>291</v>
      </c>
      <c r="E359" t="s">
        <v>36</v>
      </c>
      <c r="F359" t="s">
        <v>170</v>
      </c>
      <c r="G359" s="9" t="s">
        <v>306</v>
      </c>
      <c r="H359">
        <v>0.15</v>
      </c>
    </row>
    <row r="360" spans="1:9" x14ac:dyDescent="0.25">
      <c r="A360" t="str">
        <f t="shared" si="12"/>
        <v>STUDENT_ENGAGEMENTSTUDENT_DISCIPLINE_RATEWECPERCENTAGEMEETS</v>
      </c>
      <c r="B360" t="s">
        <v>18</v>
      </c>
      <c r="C360" t="s">
        <v>131</v>
      </c>
      <c r="D360" t="s">
        <v>291</v>
      </c>
      <c r="E360" t="s">
        <v>36</v>
      </c>
      <c r="F360" t="s">
        <v>172</v>
      </c>
      <c r="G360" s="9" t="s">
        <v>307</v>
      </c>
      <c r="H360">
        <v>0.11</v>
      </c>
    </row>
    <row r="361" spans="1:9" x14ac:dyDescent="0.25">
      <c r="A361" t="str">
        <f t="shared" si="12"/>
        <v>STUDENT_ENGAGEMENTSTUDENT_DISCIPLINE_RATEWECPERCENTAGEEXCEEDS</v>
      </c>
      <c r="B361" t="s">
        <v>18</v>
      </c>
      <c r="C361" t="s">
        <v>131</v>
      </c>
      <c r="D361" t="s">
        <v>291</v>
      </c>
      <c r="E361" t="s">
        <v>36</v>
      </c>
      <c r="F361" t="s">
        <v>174</v>
      </c>
      <c r="G361" s="9" t="s">
        <v>308</v>
      </c>
      <c r="H361">
        <v>7.0000000000000007E-2</v>
      </c>
    </row>
    <row r="362" spans="1:9" x14ac:dyDescent="0.25">
      <c r="A362" t="str">
        <f>CONCATENATE(B362,C362,D362,E362,F362)</f>
        <v>STUDENT_ENGAGEMENTSTUDENT_RE_ENGAGEMENT_RATESTUDENT_RE_ENGAGEMENT_RATE_CATPERCENTAGEDOES NOT MEET</v>
      </c>
      <c r="B362" t="s">
        <v>18</v>
      </c>
      <c r="C362" t="s">
        <v>132</v>
      </c>
      <c r="D362" t="s">
        <v>138</v>
      </c>
      <c r="E362" t="s">
        <v>36</v>
      </c>
      <c r="F362" t="s">
        <v>168</v>
      </c>
      <c r="G362" t="s">
        <v>169</v>
      </c>
      <c r="H362">
        <v>0</v>
      </c>
      <c r="I362" t="s">
        <v>37</v>
      </c>
    </row>
    <row r="363" spans="1:9" x14ac:dyDescent="0.25">
      <c r="A363" t="str">
        <f>CONCATENATE(B363,C363,D363,E363,F363)</f>
        <v>STUDENT_ENGAGEMENTSTUDENT_RE_ENGAGEMENT_RATESTUDENT_RE_ENGAGEMENT_RATE_CATPERCENTAGEAPPROACHING</v>
      </c>
      <c r="B363" t="s">
        <v>18</v>
      </c>
      <c r="C363" t="s">
        <v>132</v>
      </c>
      <c r="D363" t="s">
        <v>138</v>
      </c>
      <c r="E363" t="s">
        <v>36</v>
      </c>
      <c r="F363" t="s">
        <v>170</v>
      </c>
      <c r="G363" t="s">
        <v>171</v>
      </c>
      <c r="H363">
        <v>0.4</v>
      </c>
      <c r="I363" t="s">
        <v>38</v>
      </c>
    </row>
    <row r="364" spans="1:9" x14ac:dyDescent="0.25">
      <c r="A364" t="str">
        <f>CONCATENATE(B364,C364,D364,E364,F364)</f>
        <v>STUDENT_ENGAGEMENTSTUDENT_RE_ENGAGEMENT_RATESTUDENT_RE_ENGAGEMENT_RATE_CATPERCENTAGEMEETS</v>
      </c>
      <c r="B364" t="s">
        <v>18</v>
      </c>
      <c r="C364" t="s">
        <v>132</v>
      </c>
      <c r="D364" t="s">
        <v>138</v>
      </c>
      <c r="E364" t="s">
        <v>36</v>
      </c>
      <c r="F364" t="s">
        <v>172</v>
      </c>
      <c r="G364" t="s">
        <v>173</v>
      </c>
      <c r="H364">
        <v>0.6</v>
      </c>
      <c r="I364" t="s">
        <v>39</v>
      </c>
    </row>
    <row r="365" spans="1:9" x14ac:dyDescent="0.25">
      <c r="A365" t="str">
        <f>CONCATENATE(B365,C365,D365,E365,F365)</f>
        <v>STUDENT_ENGAGEMENTSTUDENT_RE_ENGAGEMENT_RATESTUDENT_RE_ENGAGEMENT_RATE_CATPERCENTAGEEXCEEDS</v>
      </c>
      <c r="B365" t="s">
        <v>18</v>
      </c>
      <c r="C365" t="s">
        <v>132</v>
      </c>
      <c r="D365" t="s">
        <v>138</v>
      </c>
      <c r="E365" t="s">
        <v>36</v>
      </c>
      <c r="F365" t="s">
        <v>174</v>
      </c>
      <c r="G365" t="s">
        <v>175</v>
      </c>
      <c r="H365">
        <v>0.9</v>
      </c>
      <c r="I365" t="s">
        <v>40</v>
      </c>
    </row>
    <row r="366" spans="1:9" x14ac:dyDescent="0.25">
      <c r="A366" t="str">
        <f t="shared" ref="A366:A429" si="13">CONCATENATE(B366,C366,D366,E366,F366)</f>
        <v>STUDENT_ENGAGEMENTYOUTH_AND_TRUTH_SURVEYYOUTH_TRUTH_PERCENTILEPERCENTILE_RANKEXCEEDS</v>
      </c>
      <c r="B366" t="s">
        <v>18</v>
      </c>
      <c r="C366" t="s">
        <v>281</v>
      </c>
      <c r="D366" t="s">
        <v>296</v>
      </c>
      <c r="E366" t="s">
        <v>286</v>
      </c>
      <c r="F366" t="s">
        <v>174</v>
      </c>
      <c r="G366" s="9" t="s">
        <v>309</v>
      </c>
      <c r="H366">
        <v>85</v>
      </c>
    </row>
    <row r="367" spans="1:9" x14ac:dyDescent="0.25">
      <c r="A367" t="str">
        <f t="shared" si="13"/>
        <v>STUDENT_ENGAGEMENTYOUTH_AND_TRUTH_SURVEYYOUTH_TRUTH_PERCENTILEPERCENTILE_RANKMEETS</v>
      </c>
      <c r="B367" t="s">
        <v>18</v>
      </c>
      <c r="C367" t="s">
        <v>281</v>
      </c>
      <c r="D367" t="s">
        <v>296</v>
      </c>
      <c r="E367" t="s">
        <v>286</v>
      </c>
      <c r="F367" t="s">
        <v>172</v>
      </c>
      <c r="G367" s="9" t="s">
        <v>310</v>
      </c>
      <c r="H367">
        <v>70</v>
      </c>
    </row>
    <row r="368" spans="1:9" x14ac:dyDescent="0.25">
      <c r="A368" t="str">
        <f t="shared" si="13"/>
        <v>STUDENT_ENGAGEMENTYOUTH_AND_TRUTH_SURVEYYOUTH_TRUTH_PERCENTILEPERCENTILE_RANKAPPROACHING</v>
      </c>
      <c r="B368" t="s">
        <v>18</v>
      </c>
      <c r="C368" t="s">
        <v>281</v>
      </c>
      <c r="D368" t="s">
        <v>296</v>
      </c>
      <c r="E368" t="s">
        <v>286</v>
      </c>
      <c r="F368" t="s">
        <v>170</v>
      </c>
      <c r="G368" s="9" t="s">
        <v>311</v>
      </c>
      <c r="H368">
        <v>50</v>
      </c>
    </row>
    <row r="369" spans="1:9" x14ac:dyDescent="0.25">
      <c r="A369" t="str">
        <f t="shared" si="13"/>
        <v>STUDENT_ENGAGEMENTYOUTH_AND_TRUTH_SURVEYYOUTH_TRUTH_PERCENTILEPERCENTILE_RANKDOES NOT MEET</v>
      </c>
      <c r="B369" t="s">
        <v>18</v>
      </c>
      <c r="C369" t="s">
        <v>281</v>
      </c>
      <c r="D369" t="s">
        <v>296</v>
      </c>
      <c r="E369" t="s">
        <v>286</v>
      </c>
      <c r="F369" t="s">
        <v>168</v>
      </c>
      <c r="G369" s="9" t="s">
        <v>312</v>
      </c>
      <c r="H369">
        <v>1</v>
      </c>
    </row>
    <row r="370" spans="1:9" s="18" customFormat="1" x14ac:dyDescent="0.25">
      <c r="A370" s="18" t="str">
        <f t="shared" si="13"/>
        <v>ACADEMIC_ACHIEVEMENTFASTBRIDGEMATH_3PERCENTILE_RANKDOES NOT MEET</v>
      </c>
      <c r="B370" s="18" t="s">
        <v>16</v>
      </c>
      <c r="C370" s="18" t="s">
        <v>313</v>
      </c>
      <c r="D370" s="18" t="s">
        <v>110</v>
      </c>
      <c r="E370" s="18" t="s">
        <v>286</v>
      </c>
      <c r="F370" s="18" t="s">
        <v>168</v>
      </c>
      <c r="G370" s="18" t="s">
        <v>186</v>
      </c>
      <c r="H370" s="18">
        <v>1</v>
      </c>
      <c r="I370" s="18" t="s">
        <v>47</v>
      </c>
    </row>
    <row r="371" spans="1:9" x14ac:dyDescent="0.25">
      <c r="A371" t="str">
        <f t="shared" si="13"/>
        <v>ACADEMIC_ACHIEVEMENTFASTBRIDGEMATH_3PERCENTILE_RANKAPPROACHING</v>
      </c>
      <c r="B371" t="s">
        <v>16</v>
      </c>
      <c r="C371" t="s">
        <v>313</v>
      </c>
      <c r="D371" t="s">
        <v>110</v>
      </c>
      <c r="E371" t="s">
        <v>286</v>
      </c>
      <c r="F371" t="s">
        <v>170</v>
      </c>
      <c r="G371" t="s">
        <v>188</v>
      </c>
      <c r="H371">
        <v>15</v>
      </c>
      <c r="I371" t="s">
        <v>48</v>
      </c>
    </row>
    <row r="372" spans="1:9" x14ac:dyDescent="0.25">
      <c r="A372" t="str">
        <f t="shared" si="13"/>
        <v>ACADEMIC_ACHIEVEMENTFASTBRIDGEMATH_3PERCENTILE_RANKMEETS</v>
      </c>
      <c r="B372" t="s">
        <v>16</v>
      </c>
      <c r="C372" t="s">
        <v>313</v>
      </c>
      <c r="D372" t="s">
        <v>110</v>
      </c>
      <c r="E372" t="s">
        <v>286</v>
      </c>
      <c r="F372" t="s">
        <v>172</v>
      </c>
      <c r="G372" t="s">
        <v>190</v>
      </c>
      <c r="H372">
        <v>50</v>
      </c>
      <c r="I372" t="s">
        <v>49</v>
      </c>
    </row>
    <row r="373" spans="1:9" x14ac:dyDescent="0.25">
      <c r="A373" t="str">
        <f t="shared" si="13"/>
        <v>ACADEMIC_ACHIEVEMENTFASTBRIDGEMATH_3PERCENTILE_RANKEXCEEDS</v>
      </c>
      <c r="B373" t="s">
        <v>16</v>
      </c>
      <c r="C373" t="s">
        <v>313</v>
      </c>
      <c r="D373" t="s">
        <v>110</v>
      </c>
      <c r="E373" t="s">
        <v>286</v>
      </c>
      <c r="F373" t="s">
        <v>174</v>
      </c>
      <c r="G373" t="s">
        <v>191</v>
      </c>
      <c r="H373">
        <v>85</v>
      </c>
      <c r="I373" t="s">
        <v>50</v>
      </c>
    </row>
    <row r="374" spans="1:9" x14ac:dyDescent="0.25">
      <c r="A374" t="str">
        <f t="shared" si="13"/>
        <v>ACADEMIC_ACHIEVEMENTFASTBRIDGELANGUAGE_USAGE_3PERCENTILE_RANKDOES NOT MEET</v>
      </c>
      <c r="B374" t="s">
        <v>16</v>
      </c>
      <c r="C374" t="s">
        <v>313</v>
      </c>
      <c r="D374" t="s">
        <v>122</v>
      </c>
      <c r="E374" t="s">
        <v>286</v>
      </c>
      <c r="F374" t="s">
        <v>168</v>
      </c>
      <c r="G374" t="s">
        <v>186</v>
      </c>
      <c r="H374">
        <v>1</v>
      </c>
      <c r="I374" t="s">
        <v>47</v>
      </c>
    </row>
    <row r="375" spans="1:9" x14ac:dyDescent="0.25">
      <c r="A375" t="str">
        <f t="shared" si="13"/>
        <v>ACADEMIC_ACHIEVEMENTFASTBRIDGELANGUAGE_USAGE_3PERCENTILE_RANKAPPROACHING</v>
      </c>
      <c r="B375" t="s">
        <v>16</v>
      </c>
      <c r="C375" t="s">
        <v>313</v>
      </c>
      <c r="D375" t="s">
        <v>122</v>
      </c>
      <c r="E375" t="s">
        <v>286</v>
      </c>
      <c r="F375" t="s">
        <v>170</v>
      </c>
      <c r="G375" t="s">
        <v>188</v>
      </c>
      <c r="H375">
        <v>15</v>
      </c>
      <c r="I375" t="s">
        <v>48</v>
      </c>
    </row>
    <row r="376" spans="1:9" x14ac:dyDescent="0.25">
      <c r="A376" t="str">
        <f t="shared" si="13"/>
        <v>ACADEMIC_ACHIEVEMENTFASTBRIDGELANGUAGE_USAGE_3PERCENTILE_RANKMEETS</v>
      </c>
      <c r="B376" t="s">
        <v>16</v>
      </c>
      <c r="C376" t="s">
        <v>313</v>
      </c>
      <c r="D376" t="s">
        <v>122</v>
      </c>
      <c r="E376" t="s">
        <v>286</v>
      </c>
      <c r="F376" t="s">
        <v>172</v>
      </c>
      <c r="G376" t="s">
        <v>190</v>
      </c>
      <c r="H376">
        <v>50</v>
      </c>
      <c r="I376" t="s">
        <v>49</v>
      </c>
    </row>
    <row r="377" spans="1:9" x14ac:dyDescent="0.25">
      <c r="A377" t="str">
        <f t="shared" si="13"/>
        <v>ACADEMIC_ACHIEVEMENTFASTBRIDGELANGUAGE_USAGE_3PERCENTILE_RANKEXCEEDS</v>
      </c>
      <c r="B377" t="s">
        <v>16</v>
      </c>
      <c r="C377" t="s">
        <v>313</v>
      </c>
      <c r="D377" t="s">
        <v>122</v>
      </c>
      <c r="E377" t="s">
        <v>286</v>
      </c>
      <c r="F377" t="s">
        <v>174</v>
      </c>
      <c r="G377" t="s">
        <v>191</v>
      </c>
      <c r="H377">
        <v>85</v>
      </c>
      <c r="I377" t="s">
        <v>50</v>
      </c>
    </row>
    <row r="378" spans="1:9" x14ac:dyDescent="0.25">
      <c r="A378" t="str">
        <f t="shared" si="13"/>
        <v>ACADEMIC_ACHIEVEMENTNEXT_GEN_ACCUPLACER_ACHIEVEMENTQAS_1PERCENTAGEDOES NOT MEET</v>
      </c>
      <c r="B378" t="s">
        <v>16</v>
      </c>
      <c r="C378" t="s">
        <v>314</v>
      </c>
      <c r="D378" t="s">
        <v>324</v>
      </c>
      <c r="E378" t="s">
        <v>36</v>
      </c>
      <c r="F378" t="s">
        <v>168</v>
      </c>
      <c r="G378" t="s">
        <v>169</v>
      </c>
      <c r="H378">
        <v>0</v>
      </c>
      <c r="I378" t="s">
        <v>37</v>
      </c>
    </row>
    <row r="379" spans="1:9" x14ac:dyDescent="0.25">
      <c r="A379" t="str">
        <f t="shared" si="13"/>
        <v>ACADEMIC_ACHIEVEMENTNEXT_GEN_ACCUPLACER_ACHIEVEMENTQAS_1PERCENTAGEAPPROACHING</v>
      </c>
      <c r="B379" t="s">
        <v>16</v>
      </c>
      <c r="C379" t="s">
        <v>314</v>
      </c>
      <c r="D379" t="s">
        <v>324</v>
      </c>
      <c r="E379" t="s">
        <v>36</v>
      </c>
      <c r="F379" t="s">
        <v>170</v>
      </c>
      <c r="G379" t="s">
        <v>171</v>
      </c>
      <c r="H379">
        <v>0.4</v>
      </c>
      <c r="I379" t="s">
        <v>38</v>
      </c>
    </row>
    <row r="380" spans="1:9" x14ac:dyDescent="0.25">
      <c r="A380" t="str">
        <f t="shared" si="13"/>
        <v>ACADEMIC_ACHIEVEMENTNEXT_GEN_ACCUPLACER_ACHIEVEMENTQAS_1PERCENTAGEMEETS</v>
      </c>
      <c r="B380" t="s">
        <v>16</v>
      </c>
      <c r="C380" t="s">
        <v>314</v>
      </c>
      <c r="D380" t="s">
        <v>324</v>
      </c>
      <c r="E380" t="s">
        <v>36</v>
      </c>
      <c r="F380" t="s">
        <v>172</v>
      </c>
      <c r="G380" t="s">
        <v>173</v>
      </c>
      <c r="H380">
        <v>0.6</v>
      </c>
      <c r="I380" t="s">
        <v>39</v>
      </c>
    </row>
    <row r="381" spans="1:9" x14ac:dyDescent="0.25">
      <c r="A381" t="str">
        <f t="shared" si="13"/>
        <v>ACADEMIC_ACHIEVEMENTNEXT_GEN_ACCUPLACER_ACHIEVEMENTQAS_1PERCENTAGEEXCEEDS</v>
      </c>
      <c r="B381" t="s">
        <v>16</v>
      </c>
      <c r="C381" t="s">
        <v>314</v>
      </c>
      <c r="D381" t="s">
        <v>324</v>
      </c>
      <c r="E381" t="s">
        <v>36</v>
      </c>
      <c r="F381" t="s">
        <v>174</v>
      </c>
      <c r="G381" t="s">
        <v>175</v>
      </c>
      <c r="H381">
        <v>0.9</v>
      </c>
      <c r="I381" t="s">
        <v>40</v>
      </c>
    </row>
    <row r="382" spans="1:9" x14ac:dyDescent="0.25">
      <c r="A382" t="str">
        <f t="shared" si="13"/>
        <v>ACADEMIC_ACHIEVEMENTNEXT_GEN_ACCUPLACER_ACHIEVEMENTWRITING_1PERCENTAGEDOES NOT MEET</v>
      </c>
      <c r="B382" t="s">
        <v>16</v>
      </c>
      <c r="C382" t="s">
        <v>314</v>
      </c>
      <c r="D382" t="s">
        <v>105</v>
      </c>
      <c r="E382" t="s">
        <v>36</v>
      </c>
      <c r="F382" t="s">
        <v>168</v>
      </c>
      <c r="G382" t="s">
        <v>169</v>
      </c>
      <c r="H382">
        <v>0</v>
      </c>
      <c r="I382" t="s">
        <v>37</v>
      </c>
    </row>
    <row r="383" spans="1:9" x14ac:dyDescent="0.25">
      <c r="A383" t="str">
        <f t="shared" si="13"/>
        <v>ACADEMIC_ACHIEVEMENTNEXT_GEN_ACCUPLACER_ACHIEVEMENTWRITING_1PERCENTAGEAPPROACHING</v>
      </c>
      <c r="B383" t="s">
        <v>16</v>
      </c>
      <c r="C383" t="s">
        <v>314</v>
      </c>
      <c r="D383" t="s">
        <v>105</v>
      </c>
      <c r="E383" t="s">
        <v>36</v>
      </c>
      <c r="F383" t="s">
        <v>170</v>
      </c>
      <c r="G383" t="s">
        <v>171</v>
      </c>
      <c r="H383">
        <v>0.4</v>
      </c>
      <c r="I383" t="s">
        <v>38</v>
      </c>
    </row>
    <row r="384" spans="1:9" x14ac:dyDescent="0.25">
      <c r="A384" t="str">
        <f t="shared" si="13"/>
        <v>ACADEMIC_ACHIEVEMENTNEXT_GEN_ACCUPLACER_ACHIEVEMENTWRITING_1PERCENTAGEMEETS</v>
      </c>
      <c r="B384" t="s">
        <v>16</v>
      </c>
      <c r="C384" t="s">
        <v>314</v>
      </c>
      <c r="D384" t="s">
        <v>105</v>
      </c>
      <c r="E384" t="s">
        <v>36</v>
      </c>
      <c r="F384" t="s">
        <v>172</v>
      </c>
      <c r="G384" t="s">
        <v>173</v>
      </c>
      <c r="H384">
        <v>0.6</v>
      </c>
      <c r="I384" t="s">
        <v>39</v>
      </c>
    </row>
    <row r="385" spans="1:9" x14ac:dyDescent="0.25">
      <c r="A385" t="str">
        <f t="shared" si="13"/>
        <v>ACADEMIC_ACHIEVEMENTNEXT_GEN_ACCUPLACER_ACHIEVEMENTWRITING_1PERCENTAGEEXCEEDS</v>
      </c>
      <c r="B385" t="s">
        <v>16</v>
      </c>
      <c r="C385" t="s">
        <v>314</v>
      </c>
      <c r="D385" t="s">
        <v>105</v>
      </c>
      <c r="E385" t="s">
        <v>36</v>
      </c>
      <c r="F385" t="s">
        <v>174</v>
      </c>
      <c r="G385" t="s">
        <v>175</v>
      </c>
      <c r="H385">
        <v>0.9</v>
      </c>
      <c r="I385" t="s">
        <v>40</v>
      </c>
    </row>
    <row r="386" spans="1:9" x14ac:dyDescent="0.25">
      <c r="A386" t="str">
        <f t="shared" si="13"/>
        <v>ACADEMIC_ACHIEVEMENTNWEA_MAP_GLE_INCREASE_PERCENTILE_RANKMATH_3PERCENTILE_RANKDOES NOT MEET</v>
      </c>
      <c r="B386" t="s">
        <v>16</v>
      </c>
      <c r="C386" t="s">
        <v>315</v>
      </c>
      <c r="D386" t="s">
        <v>110</v>
      </c>
      <c r="E386" t="s">
        <v>286</v>
      </c>
      <c r="F386" t="s">
        <v>168</v>
      </c>
      <c r="G386" t="s">
        <v>224</v>
      </c>
      <c r="H386">
        <v>1</v>
      </c>
      <c r="I386" s="22" t="s">
        <v>47</v>
      </c>
    </row>
    <row r="387" spans="1:9" x14ac:dyDescent="0.25">
      <c r="A387" t="str">
        <f t="shared" si="13"/>
        <v>ACADEMIC_ACHIEVEMENTNWEA_MAP_GLE_INCREASE_PERCENTILE_RANKMATH_3PERCENTILE_RANKAPPROACHING</v>
      </c>
      <c r="B387" t="s">
        <v>16</v>
      </c>
      <c r="C387" t="s">
        <v>315</v>
      </c>
      <c r="D387" t="s">
        <v>110</v>
      </c>
      <c r="E387" t="s">
        <v>286</v>
      </c>
      <c r="F387" t="s">
        <v>170</v>
      </c>
      <c r="G387" t="s">
        <v>327</v>
      </c>
      <c r="H387">
        <v>40</v>
      </c>
      <c r="I387" s="22" t="s">
        <v>328</v>
      </c>
    </row>
    <row r="388" spans="1:9" x14ac:dyDescent="0.25">
      <c r="A388" t="str">
        <f t="shared" si="13"/>
        <v>ACADEMIC_ACHIEVEMENTNWEA_MAP_GLE_INCREASE_PERCENTILE_RANKMATH_3PERCENTILE_RANKMEETS</v>
      </c>
      <c r="B388" t="s">
        <v>16</v>
      </c>
      <c r="C388" t="s">
        <v>315</v>
      </c>
      <c r="D388" t="s">
        <v>110</v>
      </c>
      <c r="E388" t="s">
        <v>286</v>
      </c>
      <c r="F388" t="s">
        <v>172</v>
      </c>
      <c r="G388" t="s">
        <v>329</v>
      </c>
      <c r="H388">
        <v>60</v>
      </c>
      <c r="I388" s="22" t="s">
        <v>330</v>
      </c>
    </row>
    <row r="389" spans="1:9" x14ac:dyDescent="0.25">
      <c r="A389" t="str">
        <f t="shared" si="13"/>
        <v>ACADEMIC_ACHIEVEMENTNWEA_MAP_GLE_INCREASE_PERCENTILE_RANKMATH_3PERCENTILE_RANKEXCEEDS</v>
      </c>
      <c r="B389" t="s">
        <v>16</v>
      </c>
      <c r="C389" t="s">
        <v>315</v>
      </c>
      <c r="D389" t="s">
        <v>110</v>
      </c>
      <c r="E389" t="s">
        <v>286</v>
      </c>
      <c r="F389" t="s">
        <v>174</v>
      </c>
      <c r="G389" t="s">
        <v>228</v>
      </c>
      <c r="H389">
        <v>90</v>
      </c>
      <c r="I389" s="22" t="s">
        <v>331</v>
      </c>
    </row>
    <row r="390" spans="1:9" x14ac:dyDescent="0.25">
      <c r="A390" t="str">
        <f t="shared" si="13"/>
        <v>ACADEMIC_ACHIEVEMENTNWEA_MAP_GLE_INCREASE_PERCENTILE_RANKREADING_3PERCENTILE_RANKDOES NOT MEET</v>
      </c>
      <c r="B390" t="s">
        <v>16</v>
      </c>
      <c r="C390" t="s">
        <v>315</v>
      </c>
      <c r="D390" t="s">
        <v>111</v>
      </c>
      <c r="E390" t="s">
        <v>286</v>
      </c>
      <c r="F390" t="s">
        <v>168</v>
      </c>
      <c r="G390" t="s">
        <v>224</v>
      </c>
      <c r="H390">
        <v>1</v>
      </c>
      <c r="I390" s="22" t="s">
        <v>47</v>
      </c>
    </row>
    <row r="391" spans="1:9" x14ac:dyDescent="0.25">
      <c r="A391" t="str">
        <f t="shared" si="13"/>
        <v>ACADEMIC_ACHIEVEMENTNWEA_MAP_GLE_INCREASE_PERCENTILE_RANKREADING_3PERCENTILE_RANKAPPROACHING</v>
      </c>
      <c r="B391" t="s">
        <v>16</v>
      </c>
      <c r="C391" t="s">
        <v>315</v>
      </c>
      <c r="D391" t="s">
        <v>111</v>
      </c>
      <c r="E391" t="s">
        <v>286</v>
      </c>
      <c r="F391" t="s">
        <v>170</v>
      </c>
      <c r="G391" t="s">
        <v>327</v>
      </c>
      <c r="H391">
        <v>40</v>
      </c>
      <c r="I391" s="22" t="s">
        <v>328</v>
      </c>
    </row>
    <row r="392" spans="1:9" x14ac:dyDescent="0.25">
      <c r="A392" t="str">
        <f t="shared" si="13"/>
        <v>ACADEMIC_ACHIEVEMENTNWEA_MAP_GLE_INCREASE_PERCENTILE_RANKREADING_3PERCENTILE_RANKMEETS</v>
      </c>
      <c r="B392" t="s">
        <v>16</v>
      </c>
      <c r="C392" t="s">
        <v>315</v>
      </c>
      <c r="D392" t="s">
        <v>111</v>
      </c>
      <c r="E392" t="s">
        <v>286</v>
      </c>
      <c r="F392" t="s">
        <v>172</v>
      </c>
      <c r="G392" t="s">
        <v>329</v>
      </c>
      <c r="H392">
        <v>60</v>
      </c>
      <c r="I392" s="22" t="s">
        <v>330</v>
      </c>
    </row>
    <row r="393" spans="1:9" x14ac:dyDescent="0.25">
      <c r="A393" t="str">
        <f t="shared" si="13"/>
        <v>ACADEMIC_ACHIEVEMENTNWEA_MAP_GLE_INCREASE_PERCENTILE_RANKREADING_3PERCENTILE_RANKEXCEEDS</v>
      </c>
      <c r="B393" t="s">
        <v>16</v>
      </c>
      <c r="C393" t="s">
        <v>315</v>
      </c>
      <c r="D393" t="s">
        <v>111</v>
      </c>
      <c r="E393" t="s">
        <v>286</v>
      </c>
      <c r="F393" t="s">
        <v>174</v>
      </c>
      <c r="G393" t="s">
        <v>228</v>
      </c>
      <c r="H393">
        <v>90</v>
      </c>
      <c r="I393" s="22" t="s">
        <v>331</v>
      </c>
    </row>
    <row r="394" spans="1:9" x14ac:dyDescent="0.25">
      <c r="A394" t="str">
        <f t="shared" si="13"/>
        <v>ACADEMIC_GROWTHFASTBRIDGE_GROMATH_2MEDIAN_GROWTH_PERCENTILEDOES NOT MEET</v>
      </c>
      <c r="B394" t="s">
        <v>17</v>
      </c>
      <c r="C394" t="s">
        <v>316</v>
      </c>
      <c r="D394" t="s">
        <v>118</v>
      </c>
      <c r="E394" t="s">
        <v>287</v>
      </c>
      <c r="F394" t="s">
        <v>168</v>
      </c>
      <c r="G394" t="s">
        <v>194</v>
      </c>
      <c r="H394">
        <v>1</v>
      </c>
      <c r="I394" t="s">
        <v>47</v>
      </c>
    </row>
    <row r="395" spans="1:9" x14ac:dyDescent="0.25">
      <c r="A395" t="str">
        <f t="shared" si="13"/>
        <v>ACADEMIC_GROWTHFASTBRIDGE_GROMATH_2MEDIAN_GROWTH_PERCENTILEAPPROACHING</v>
      </c>
      <c r="B395" t="s">
        <v>17</v>
      </c>
      <c r="C395" t="s">
        <v>316</v>
      </c>
      <c r="D395" t="s">
        <v>118</v>
      </c>
      <c r="E395" t="s">
        <v>287</v>
      </c>
      <c r="F395" t="s">
        <v>170</v>
      </c>
      <c r="G395" t="s">
        <v>195</v>
      </c>
      <c r="H395">
        <v>35</v>
      </c>
      <c r="I395" t="s">
        <v>53</v>
      </c>
    </row>
    <row r="396" spans="1:9" x14ac:dyDescent="0.25">
      <c r="A396" t="str">
        <f t="shared" si="13"/>
        <v>ACADEMIC_GROWTHFASTBRIDGE_GROMATH_2MEDIAN_GROWTH_PERCENTILEMEETS</v>
      </c>
      <c r="B396" t="s">
        <v>17</v>
      </c>
      <c r="C396" t="s">
        <v>316</v>
      </c>
      <c r="D396" t="s">
        <v>118</v>
      </c>
      <c r="E396" t="s">
        <v>287</v>
      </c>
      <c r="F396" t="s">
        <v>172</v>
      </c>
      <c r="G396" t="s">
        <v>196</v>
      </c>
      <c r="H396">
        <v>50</v>
      </c>
      <c r="I396" t="s">
        <v>49</v>
      </c>
    </row>
    <row r="397" spans="1:9" x14ac:dyDescent="0.25">
      <c r="A397" t="str">
        <f t="shared" si="13"/>
        <v>ACADEMIC_GROWTHFASTBRIDGE_GROMATH_2MEDIAN_GROWTH_PERCENTILEEXCEEDS</v>
      </c>
      <c r="B397" t="s">
        <v>17</v>
      </c>
      <c r="C397" t="s">
        <v>316</v>
      </c>
      <c r="D397" t="s">
        <v>118</v>
      </c>
      <c r="E397" t="s">
        <v>287</v>
      </c>
      <c r="F397" t="s">
        <v>174</v>
      </c>
      <c r="G397" t="s">
        <v>197</v>
      </c>
      <c r="H397">
        <v>65</v>
      </c>
      <c r="I397" t="s">
        <v>54</v>
      </c>
    </row>
    <row r="398" spans="1:9" x14ac:dyDescent="0.25">
      <c r="A398" t="str">
        <f t="shared" si="13"/>
        <v>ACADEMIC_GROWTHFASTBRIDGE_GROLANGUAGE_USAGE_2MEDIAN_GROWTH_PERCENTILEDOES NOT MEET</v>
      </c>
      <c r="B398" t="s">
        <v>17</v>
      </c>
      <c r="C398" t="s">
        <v>316</v>
      </c>
      <c r="D398" t="s">
        <v>317</v>
      </c>
      <c r="E398" t="s">
        <v>287</v>
      </c>
      <c r="F398" t="s">
        <v>168</v>
      </c>
      <c r="G398" t="s">
        <v>194</v>
      </c>
      <c r="H398">
        <v>1</v>
      </c>
      <c r="I398" t="s">
        <v>47</v>
      </c>
    </row>
    <row r="399" spans="1:9" x14ac:dyDescent="0.25">
      <c r="A399" t="str">
        <f t="shared" si="13"/>
        <v>ACADEMIC_GROWTHFASTBRIDGE_GROLANGUAGE_USAGE_2MEDIAN_GROWTH_PERCENTILEAPPROACHING</v>
      </c>
      <c r="B399" t="s">
        <v>17</v>
      </c>
      <c r="C399" t="s">
        <v>316</v>
      </c>
      <c r="D399" t="s">
        <v>317</v>
      </c>
      <c r="E399" t="s">
        <v>287</v>
      </c>
      <c r="F399" t="s">
        <v>170</v>
      </c>
      <c r="G399" t="s">
        <v>195</v>
      </c>
      <c r="H399">
        <v>35</v>
      </c>
      <c r="I399" t="s">
        <v>53</v>
      </c>
    </row>
    <row r="400" spans="1:9" x14ac:dyDescent="0.25">
      <c r="A400" t="str">
        <f t="shared" si="13"/>
        <v>ACADEMIC_GROWTHFASTBRIDGE_GROLANGUAGE_USAGE_2MEDIAN_GROWTH_PERCENTILEMEETS</v>
      </c>
      <c r="B400" t="s">
        <v>17</v>
      </c>
      <c r="C400" t="s">
        <v>316</v>
      </c>
      <c r="D400" t="s">
        <v>317</v>
      </c>
      <c r="E400" t="s">
        <v>287</v>
      </c>
      <c r="F400" t="s">
        <v>172</v>
      </c>
      <c r="G400" t="s">
        <v>196</v>
      </c>
      <c r="H400">
        <v>50</v>
      </c>
      <c r="I400" t="s">
        <v>49</v>
      </c>
    </row>
    <row r="401" spans="1:9" x14ac:dyDescent="0.25">
      <c r="A401" t="str">
        <f t="shared" si="13"/>
        <v>ACADEMIC_GROWTHFASTBRIDGE_GROLANGUAGE_USAGE_2MEDIAN_GROWTH_PERCENTILEEXCEEDS</v>
      </c>
      <c r="B401" t="s">
        <v>17</v>
      </c>
      <c r="C401" t="s">
        <v>316</v>
      </c>
      <c r="D401" t="s">
        <v>317</v>
      </c>
      <c r="E401" t="s">
        <v>287</v>
      </c>
      <c r="F401" t="s">
        <v>174</v>
      </c>
      <c r="G401" t="s">
        <v>197</v>
      </c>
      <c r="H401">
        <v>65</v>
      </c>
      <c r="I401" t="s">
        <v>54</v>
      </c>
    </row>
    <row r="402" spans="1:9" x14ac:dyDescent="0.25">
      <c r="A402" t="str">
        <f t="shared" si="13"/>
        <v>ACADEMIC_GROWTHNEXT_GEN_ACCUPLACER_GROWTHARITHMETIC_1PERCENTAGEDOES NOT MEET</v>
      </c>
      <c r="B402" t="s">
        <v>17</v>
      </c>
      <c r="C402" t="s">
        <v>318</v>
      </c>
      <c r="D402" t="s">
        <v>325</v>
      </c>
      <c r="E402" t="s">
        <v>36</v>
      </c>
      <c r="F402" t="s">
        <v>168</v>
      </c>
      <c r="G402" t="s">
        <v>169</v>
      </c>
      <c r="H402">
        <v>0</v>
      </c>
      <c r="I402" t="s">
        <v>37</v>
      </c>
    </row>
    <row r="403" spans="1:9" x14ac:dyDescent="0.25">
      <c r="A403" t="str">
        <f t="shared" si="13"/>
        <v>ACADEMIC_GROWTHNEXT_GEN_ACCUPLACER_GROWTHARITHMETIC_1PERCENTAGEAPPROACHING</v>
      </c>
      <c r="B403" t="s">
        <v>17</v>
      </c>
      <c r="C403" t="s">
        <v>318</v>
      </c>
      <c r="D403" t="s">
        <v>325</v>
      </c>
      <c r="E403" t="s">
        <v>36</v>
      </c>
      <c r="F403" t="s">
        <v>170</v>
      </c>
      <c r="G403" t="s">
        <v>171</v>
      </c>
      <c r="H403">
        <v>0.4</v>
      </c>
      <c r="I403" t="s">
        <v>38</v>
      </c>
    </row>
    <row r="404" spans="1:9" x14ac:dyDescent="0.25">
      <c r="A404" t="str">
        <f t="shared" si="13"/>
        <v>ACADEMIC_GROWTHNEXT_GEN_ACCUPLACER_GROWTHARITHMETIC_1PERCENTAGEMEETS</v>
      </c>
      <c r="B404" t="s">
        <v>17</v>
      </c>
      <c r="C404" t="s">
        <v>318</v>
      </c>
      <c r="D404" t="s">
        <v>325</v>
      </c>
      <c r="E404" t="s">
        <v>36</v>
      </c>
      <c r="F404" t="s">
        <v>172</v>
      </c>
      <c r="G404" t="s">
        <v>173</v>
      </c>
      <c r="H404">
        <v>0.6</v>
      </c>
      <c r="I404" t="s">
        <v>39</v>
      </c>
    </row>
    <row r="405" spans="1:9" x14ac:dyDescent="0.25">
      <c r="A405" t="str">
        <f t="shared" si="13"/>
        <v>ACADEMIC_GROWTHNEXT_GEN_ACCUPLACER_GROWTHARITHMETIC_1PERCENTAGEEXCEEDS</v>
      </c>
      <c r="B405" t="s">
        <v>17</v>
      </c>
      <c r="C405" t="s">
        <v>318</v>
      </c>
      <c r="D405" t="s">
        <v>325</v>
      </c>
      <c r="E405" t="s">
        <v>36</v>
      </c>
      <c r="F405" t="s">
        <v>174</v>
      </c>
      <c r="G405" t="s">
        <v>175</v>
      </c>
      <c r="H405">
        <v>0.9</v>
      </c>
      <c r="I405" t="s">
        <v>40</v>
      </c>
    </row>
    <row r="406" spans="1:9" x14ac:dyDescent="0.25">
      <c r="A406" t="str">
        <f t="shared" si="13"/>
        <v>ACADEMIC_GROWTHNEXT_GEN_ACCUPLACER_GROWTHREADING_1PERCENTAGEDOES NOT MEET</v>
      </c>
      <c r="B406" t="s">
        <v>17</v>
      </c>
      <c r="C406" t="s">
        <v>318</v>
      </c>
      <c r="D406" t="s">
        <v>104</v>
      </c>
      <c r="E406" t="s">
        <v>36</v>
      </c>
      <c r="F406" t="s">
        <v>168</v>
      </c>
      <c r="G406" t="s">
        <v>169</v>
      </c>
      <c r="H406">
        <v>0</v>
      </c>
      <c r="I406" t="s">
        <v>37</v>
      </c>
    </row>
    <row r="407" spans="1:9" x14ac:dyDescent="0.25">
      <c r="A407" t="str">
        <f t="shared" si="13"/>
        <v>ACADEMIC_GROWTHNEXT_GEN_ACCUPLACER_GROWTHREADING_1PERCENTAGEAPPROACHING</v>
      </c>
      <c r="B407" t="s">
        <v>17</v>
      </c>
      <c r="C407" t="s">
        <v>318</v>
      </c>
      <c r="D407" t="s">
        <v>104</v>
      </c>
      <c r="E407" t="s">
        <v>36</v>
      </c>
      <c r="F407" t="s">
        <v>170</v>
      </c>
      <c r="G407" t="s">
        <v>171</v>
      </c>
      <c r="H407">
        <v>0.4</v>
      </c>
      <c r="I407" t="s">
        <v>38</v>
      </c>
    </row>
    <row r="408" spans="1:9" x14ac:dyDescent="0.25">
      <c r="A408" t="str">
        <f t="shared" si="13"/>
        <v>ACADEMIC_GROWTHNEXT_GEN_ACCUPLACER_GROWTHREADING_1PERCENTAGEMEETS</v>
      </c>
      <c r="B408" t="s">
        <v>17</v>
      </c>
      <c r="C408" t="s">
        <v>318</v>
      </c>
      <c r="D408" t="s">
        <v>104</v>
      </c>
      <c r="E408" t="s">
        <v>36</v>
      </c>
      <c r="F408" t="s">
        <v>172</v>
      </c>
      <c r="G408" t="s">
        <v>173</v>
      </c>
      <c r="H408">
        <v>0.6</v>
      </c>
      <c r="I408" t="s">
        <v>39</v>
      </c>
    </row>
    <row r="409" spans="1:9" x14ac:dyDescent="0.25">
      <c r="A409" t="str">
        <f t="shared" si="13"/>
        <v>ACADEMIC_GROWTHNEXT_GEN_ACCUPLACER_GROWTHREADING_1PERCENTAGEEXCEEDS</v>
      </c>
      <c r="B409" t="s">
        <v>17</v>
      </c>
      <c r="C409" t="s">
        <v>318</v>
      </c>
      <c r="D409" t="s">
        <v>104</v>
      </c>
      <c r="E409" t="s">
        <v>36</v>
      </c>
      <c r="F409" t="s">
        <v>174</v>
      </c>
      <c r="G409" t="s">
        <v>175</v>
      </c>
      <c r="H409">
        <v>0.9</v>
      </c>
      <c r="I409" t="s">
        <v>40</v>
      </c>
    </row>
    <row r="410" spans="1:9" x14ac:dyDescent="0.25">
      <c r="A410" t="str">
        <f t="shared" si="13"/>
        <v>ACADEMIC_GROWTHNWEA_MAP_MGPMATH_2MEDIAN_GROWTH_PERCENTILEDOES NOT MEET</v>
      </c>
      <c r="B410" t="s">
        <v>17</v>
      </c>
      <c r="C410" t="s">
        <v>319</v>
      </c>
      <c r="D410" t="s">
        <v>118</v>
      </c>
      <c r="E410" t="s">
        <v>287</v>
      </c>
      <c r="F410" t="s">
        <v>168</v>
      </c>
      <c r="G410" t="s">
        <v>194</v>
      </c>
      <c r="H410">
        <v>1</v>
      </c>
      <c r="I410" t="s">
        <v>47</v>
      </c>
    </row>
    <row r="411" spans="1:9" x14ac:dyDescent="0.25">
      <c r="A411" t="str">
        <f t="shared" si="13"/>
        <v>ACADEMIC_GROWTHNWEA_MAP_MGPMATH_2MEDIAN_GROWTH_PERCENTILEAPPROACHING</v>
      </c>
      <c r="B411" t="s">
        <v>17</v>
      </c>
      <c r="C411" t="s">
        <v>319</v>
      </c>
      <c r="D411" t="s">
        <v>118</v>
      </c>
      <c r="E411" t="s">
        <v>287</v>
      </c>
      <c r="F411" t="s">
        <v>170</v>
      </c>
      <c r="G411" t="s">
        <v>195</v>
      </c>
      <c r="H411">
        <v>35</v>
      </c>
      <c r="I411" t="s">
        <v>53</v>
      </c>
    </row>
    <row r="412" spans="1:9" x14ac:dyDescent="0.25">
      <c r="A412" t="str">
        <f t="shared" si="13"/>
        <v>ACADEMIC_GROWTHNWEA_MAP_MGPMATH_2MEDIAN_GROWTH_PERCENTILEMEETS</v>
      </c>
      <c r="B412" t="s">
        <v>17</v>
      </c>
      <c r="C412" t="s">
        <v>319</v>
      </c>
      <c r="D412" t="s">
        <v>118</v>
      </c>
      <c r="E412" t="s">
        <v>287</v>
      </c>
      <c r="F412" t="s">
        <v>172</v>
      </c>
      <c r="G412" t="s">
        <v>196</v>
      </c>
      <c r="H412">
        <v>50</v>
      </c>
      <c r="I412" t="s">
        <v>49</v>
      </c>
    </row>
    <row r="413" spans="1:9" x14ac:dyDescent="0.25">
      <c r="A413" t="str">
        <f t="shared" si="13"/>
        <v>ACADEMIC_GROWTHNWEA_MAP_MGPMATH_2MEDIAN_GROWTH_PERCENTILEEXCEEDS</v>
      </c>
      <c r="B413" t="s">
        <v>17</v>
      </c>
      <c r="C413" t="s">
        <v>319</v>
      </c>
      <c r="D413" t="s">
        <v>118</v>
      </c>
      <c r="E413" t="s">
        <v>287</v>
      </c>
      <c r="F413" t="s">
        <v>174</v>
      </c>
      <c r="G413" t="s">
        <v>197</v>
      </c>
      <c r="H413">
        <v>65</v>
      </c>
      <c r="I413" t="s">
        <v>54</v>
      </c>
    </row>
    <row r="414" spans="1:9" x14ac:dyDescent="0.25">
      <c r="A414" t="str">
        <f t="shared" si="13"/>
        <v>ACADEMIC_GROWTHNWEA_MAP_MGPREADING_2MEDIAN_GROWTH_PERCENTILEDOES NOT MEET</v>
      </c>
      <c r="B414" t="s">
        <v>17</v>
      </c>
      <c r="C414" t="s">
        <v>319</v>
      </c>
      <c r="D414" t="s">
        <v>119</v>
      </c>
      <c r="E414" t="s">
        <v>287</v>
      </c>
      <c r="F414" t="s">
        <v>168</v>
      </c>
      <c r="G414" t="s">
        <v>194</v>
      </c>
      <c r="H414">
        <v>1</v>
      </c>
      <c r="I414" t="s">
        <v>47</v>
      </c>
    </row>
    <row r="415" spans="1:9" x14ac:dyDescent="0.25">
      <c r="A415" t="str">
        <f t="shared" si="13"/>
        <v>ACADEMIC_GROWTHNWEA_MAP_MGPREADING_2MEDIAN_GROWTH_PERCENTILEAPPROACHING</v>
      </c>
      <c r="B415" t="s">
        <v>17</v>
      </c>
      <c r="C415" t="s">
        <v>319</v>
      </c>
      <c r="D415" t="s">
        <v>119</v>
      </c>
      <c r="E415" t="s">
        <v>287</v>
      </c>
      <c r="F415" t="s">
        <v>170</v>
      </c>
      <c r="G415" t="s">
        <v>195</v>
      </c>
      <c r="H415">
        <v>35</v>
      </c>
      <c r="I415" t="s">
        <v>53</v>
      </c>
    </row>
    <row r="416" spans="1:9" x14ac:dyDescent="0.25">
      <c r="A416" t="str">
        <f t="shared" si="13"/>
        <v>ACADEMIC_GROWTHNWEA_MAP_MGPREADING_2MEDIAN_GROWTH_PERCENTILEMEETS</v>
      </c>
      <c r="B416" t="s">
        <v>17</v>
      </c>
      <c r="C416" t="s">
        <v>319</v>
      </c>
      <c r="D416" t="s">
        <v>119</v>
      </c>
      <c r="E416" t="s">
        <v>287</v>
      </c>
      <c r="F416" t="s">
        <v>172</v>
      </c>
      <c r="G416" t="s">
        <v>196</v>
      </c>
      <c r="H416">
        <v>50</v>
      </c>
      <c r="I416" t="s">
        <v>49</v>
      </c>
    </row>
    <row r="417" spans="1:9" x14ac:dyDescent="0.25">
      <c r="A417" t="str">
        <f t="shared" si="13"/>
        <v>ACADEMIC_GROWTHNWEA_MAP_MGPREADING_2MEDIAN_GROWTH_PERCENTILEEXCEEDS</v>
      </c>
      <c r="B417" t="s">
        <v>17</v>
      </c>
      <c r="C417" t="s">
        <v>319</v>
      </c>
      <c r="D417" t="s">
        <v>119</v>
      </c>
      <c r="E417" t="s">
        <v>287</v>
      </c>
      <c r="F417" t="s">
        <v>174</v>
      </c>
      <c r="G417" t="s">
        <v>197</v>
      </c>
      <c r="H417">
        <v>65</v>
      </c>
      <c r="I417" t="s">
        <v>54</v>
      </c>
    </row>
    <row r="418" spans="1:9" x14ac:dyDescent="0.25">
      <c r="A418" t="str">
        <f t="shared" si="13"/>
        <v>ACADEMIC_GROWTHREADING_PLUS_GROREADING_FLUENCYPERCENTAGEDOES NOT MEET</v>
      </c>
      <c r="B418" t="s">
        <v>17</v>
      </c>
      <c r="C418" t="s">
        <v>326</v>
      </c>
      <c r="D418" t="s">
        <v>181</v>
      </c>
      <c r="E418" t="s">
        <v>36</v>
      </c>
      <c r="F418" t="s">
        <v>168</v>
      </c>
      <c r="G418" t="s">
        <v>182</v>
      </c>
      <c r="H418">
        <v>0</v>
      </c>
      <c r="I418" t="s">
        <v>37</v>
      </c>
    </row>
    <row r="419" spans="1:9" x14ac:dyDescent="0.25">
      <c r="A419" t="str">
        <f t="shared" si="13"/>
        <v>ACADEMIC_GROWTHREADING_PLUS_GROREADING_FLUENCYPERCENTAGEAPPROACHING</v>
      </c>
      <c r="B419" t="s">
        <v>17</v>
      </c>
      <c r="C419" t="s">
        <v>326</v>
      </c>
      <c r="D419" t="s">
        <v>181</v>
      </c>
      <c r="E419" t="s">
        <v>36</v>
      </c>
      <c r="F419" t="s">
        <v>170</v>
      </c>
      <c r="G419" t="s">
        <v>183</v>
      </c>
      <c r="H419">
        <v>0.15</v>
      </c>
      <c r="I419" t="s">
        <v>44</v>
      </c>
    </row>
    <row r="420" spans="1:9" x14ac:dyDescent="0.25">
      <c r="A420" t="str">
        <f t="shared" si="13"/>
        <v>ACADEMIC_GROWTHREADING_PLUS_GROREADING_FLUENCYPERCENTAGEMEETS</v>
      </c>
      <c r="B420" t="s">
        <v>17</v>
      </c>
      <c r="C420" t="s">
        <v>326</v>
      </c>
      <c r="D420" t="s">
        <v>181</v>
      </c>
      <c r="E420" t="s">
        <v>36</v>
      </c>
      <c r="F420" t="s">
        <v>172</v>
      </c>
      <c r="G420" t="s">
        <v>184</v>
      </c>
      <c r="H420">
        <v>0.5</v>
      </c>
      <c r="I420" t="s">
        <v>45</v>
      </c>
    </row>
    <row r="421" spans="1:9" x14ac:dyDescent="0.25">
      <c r="A421" t="str">
        <f t="shared" si="13"/>
        <v>ACADEMIC_GROWTHREADING_PLUS_GROREADING_FLUENCYPERCENTAGEEXCEEDS</v>
      </c>
      <c r="B421" t="s">
        <v>17</v>
      </c>
      <c r="C421" t="s">
        <v>326</v>
      </c>
      <c r="D421" t="s">
        <v>181</v>
      </c>
      <c r="E421" t="s">
        <v>36</v>
      </c>
      <c r="F421" t="s">
        <v>174</v>
      </c>
      <c r="G421" t="s">
        <v>185</v>
      </c>
      <c r="H421">
        <v>0.85</v>
      </c>
      <c r="I421" t="s">
        <v>46</v>
      </c>
    </row>
    <row r="422" spans="1:9" x14ac:dyDescent="0.25">
      <c r="A422" t="str">
        <f t="shared" si="13"/>
        <v>ACADEMIC_GROWTHWIDA_ACCESS_ON_TRACKON_TRACK_TO_EL_PROFICIENCYPERCENTAGEDOES NOT MEET</v>
      </c>
      <c r="B422" t="s">
        <v>17</v>
      </c>
      <c r="C422" t="s">
        <v>320</v>
      </c>
      <c r="D422" t="s">
        <v>321</v>
      </c>
      <c r="E422" t="s">
        <v>36</v>
      </c>
      <c r="F422" t="s">
        <v>168</v>
      </c>
      <c r="G422" t="s">
        <v>332</v>
      </c>
      <c r="H422">
        <v>0</v>
      </c>
      <c r="I422" t="s">
        <v>37</v>
      </c>
    </row>
    <row r="423" spans="1:9" x14ac:dyDescent="0.25">
      <c r="A423" t="str">
        <f t="shared" si="13"/>
        <v>ACADEMIC_GROWTHWIDA_ACCESS_ON_TRACKON_TRACK_TO_EL_PROFICIENCYPERCENTAGEAPPROACHING</v>
      </c>
      <c r="B423" t="s">
        <v>17</v>
      </c>
      <c r="C423" t="s">
        <v>320</v>
      </c>
      <c r="D423" t="s">
        <v>321</v>
      </c>
      <c r="E423" t="s">
        <v>36</v>
      </c>
      <c r="F423" t="s">
        <v>170</v>
      </c>
      <c r="G423" t="s">
        <v>333</v>
      </c>
      <c r="H423">
        <v>0.121</v>
      </c>
      <c r="I423" s="22" t="s">
        <v>340</v>
      </c>
    </row>
    <row r="424" spans="1:9" x14ac:dyDescent="0.25">
      <c r="A424" t="str">
        <f t="shared" si="13"/>
        <v>ACADEMIC_GROWTHWIDA_ACCESS_ON_TRACKON_TRACK_TO_EL_PROFICIENCYPERCENTAGEMEETS</v>
      </c>
      <c r="B424" t="s">
        <v>17</v>
      </c>
      <c r="C424" t="s">
        <v>320</v>
      </c>
      <c r="D424" t="s">
        <v>321</v>
      </c>
      <c r="E424" t="s">
        <v>36</v>
      </c>
      <c r="F424" t="s">
        <v>172</v>
      </c>
      <c r="G424" t="s">
        <v>334</v>
      </c>
      <c r="H424">
        <v>0.21099999999999999</v>
      </c>
      <c r="I424" s="22" t="s">
        <v>341</v>
      </c>
    </row>
    <row r="425" spans="1:9" x14ac:dyDescent="0.25">
      <c r="A425" t="str">
        <f t="shared" si="13"/>
        <v>ACADEMIC_GROWTHWIDA_ACCESS_ON_TRACKON_TRACK_TO_EL_PROFICIENCYPERCENTAGEEXCEEDS</v>
      </c>
      <c r="B425" t="s">
        <v>17</v>
      </c>
      <c r="C425" t="s">
        <v>320</v>
      </c>
      <c r="D425" t="s">
        <v>321</v>
      </c>
      <c r="E425" t="s">
        <v>36</v>
      </c>
      <c r="F425" t="s">
        <v>174</v>
      </c>
      <c r="G425" t="s">
        <v>335</v>
      </c>
      <c r="H425">
        <v>0.29799999999999999</v>
      </c>
      <c r="I425" s="22" t="s">
        <v>342</v>
      </c>
    </row>
    <row r="426" spans="1:9" x14ac:dyDescent="0.25">
      <c r="A426" t="str">
        <f t="shared" si="13"/>
        <v>STUDENT_ENGAGEMENTPSYCHOLOGICAL_SENSE_OF_SCHOOL_MEMBERSHIPMEAN_SCOREMEANDOES NOT MEET</v>
      </c>
      <c r="B426" t="s">
        <v>18</v>
      </c>
      <c r="C426" t="s">
        <v>322</v>
      </c>
      <c r="D426" t="s">
        <v>323</v>
      </c>
      <c r="E426" t="s">
        <v>166</v>
      </c>
      <c r="F426" t="s">
        <v>168</v>
      </c>
      <c r="G426" t="s">
        <v>336</v>
      </c>
      <c r="H426">
        <v>0</v>
      </c>
      <c r="I426" s="22" t="s">
        <v>51</v>
      </c>
    </row>
    <row r="427" spans="1:9" x14ac:dyDescent="0.25">
      <c r="A427" t="str">
        <f t="shared" si="13"/>
        <v>STUDENT_ENGAGEMENTPSYCHOLOGICAL_SENSE_OF_SCHOOL_MEMBERSHIPMEAN_SCOREMEANAPPROACHING</v>
      </c>
      <c r="B427" t="s">
        <v>18</v>
      </c>
      <c r="C427" t="s">
        <v>322</v>
      </c>
      <c r="D427" t="s">
        <v>323</v>
      </c>
      <c r="E427" t="s">
        <v>166</v>
      </c>
      <c r="F427" t="s">
        <v>170</v>
      </c>
      <c r="G427" t="s">
        <v>337</v>
      </c>
      <c r="H427">
        <v>2</v>
      </c>
      <c r="I427" s="22">
        <v>2</v>
      </c>
    </row>
    <row r="428" spans="1:9" x14ac:dyDescent="0.25">
      <c r="A428" t="str">
        <f t="shared" si="13"/>
        <v>STUDENT_ENGAGEMENTPSYCHOLOGICAL_SENSE_OF_SCHOOL_MEMBERSHIPMEAN_SCOREMEANMEETS</v>
      </c>
      <c r="B428" t="s">
        <v>18</v>
      </c>
      <c r="C428" t="s">
        <v>322</v>
      </c>
      <c r="D428" t="s">
        <v>323</v>
      </c>
      <c r="E428" t="s">
        <v>166</v>
      </c>
      <c r="F428" t="s">
        <v>172</v>
      </c>
      <c r="G428" t="s">
        <v>338</v>
      </c>
      <c r="H428">
        <v>3</v>
      </c>
      <c r="I428" s="22">
        <v>3</v>
      </c>
    </row>
    <row r="429" spans="1:9" x14ac:dyDescent="0.25">
      <c r="A429" t="str">
        <f t="shared" si="13"/>
        <v>STUDENT_ENGAGEMENTPSYCHOLOGICAL_SENSE_OF_SCHOOL_MEMBERSHIPMEAN_SCOREMEANEXCEEDS</v>
      </c>
      <c r="B429" t="s">
        <v>18</v>
      </c>
      <c r="C429" t="s">
        <v>322</v>
      </c>
      <c r="D429" t="s">
        <v>323</v>
      </c>
      <c r="E429" t="s">
        <v>166</v>
      </c>
      <c r="F429" t="s">
        <v>174</v>
      </c>
      <c r="G429" t="s">
        <v>339</v>
      </c>
      <c r="H429">
        <v>4</v>
      </c>
      <c r="I429" s="22">
        <v>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3"/>
  <sheetViews>
    <sheetView workbookViewId="0">
      <selection activeCell="K30" sqref="K30"/>
    </sheetView>
  </sheetViews>
  <sheetFormatPr defaultRowHeight="15" x14ac:dyDescent="0.25"/>
  <cols>
    <col min="1" max="1" width="34.28515625" bestFit="1" customWidth="1"/>
  </cols>
  <sheetData>
    <row r="1" spans="1:15" x14ac:dyDescent="0.25">
      <c r="A1" t="s">
        <v>272</v>
      </c>
      <c r="B1" t="str">
        <f>CONCATENATE('Cut Point Lookup'!B15:E15,'Cut Point Lookup'!B16:E16,'Cut Point Lookup'!B17:E17,'Cut Point Lookup'!B18:E18)</f>
        <v>STUDENT_ENGAGEMENTPSYCHOLOGICAL_SENSE_OF_SCHOOL_MEMBERSHIPMEAN_SCOREMEAN</v>
      </c>
      <c r="N1" t="s">
        <v>267</v>
      </c>
      <c r="O1" s="3" t="s">
        <v>174</v>
      </c>
    </row>
    <row r="2" spans="1:15" x14ac:dyDescent="0.25">
      <c r="N2" t="s">
        <v>268</v>
      </c>
      <c r="O2" s="3" t="s">
        <v>172</v>
      </c>
    </row>
    <row r="3" spans="1:15" x14ac:dyDescent="0.25">
      <c r="A3" t="s">
        <v>273</v>
      </c>
      <c r="N3" t="s">
        <v>269</v>
      </c>
      <c r="O3" s="3" t="s">
        <v>170</v>
      </c>
    </row>
    <row r="4" spans="1:15" x14ac:dyDescent="0.25">
      <c r="A4" s="3" t="s">
        <v>174</v>
      </c>
      <c r="B4" t="str">
        <f>CONCATENATE($B$1,A4)</f>
        <v>STUDENT_ENGAGEMENTPSYCHOLOGICAL_SENSE_OF_SCHOOL_MEMBERSHIPMEAN_SCOREMEANEXCEEDS</v>
      </c>
      <c r="N4" t="s">
        <v>270</v>
      </c>
      <c r="O4" s="3" t="s">
        <v>168</v>
      </c>
    </row>
    <row r="5" spans="1:15" x14ac:dyDescent="0.25">
      <c r="A5" s="3" t="s">
        <v>172</v>
      </c>
      <c r="B5" t="str">
        <f t="shared" ref="B5:B7" si="0">CONCATENATE($B$1,A5)</f>
        <v>STUDENT_ENGAGEMENTPSYCHOLOGICAL_SENSE_OF_SCHOOL_MEMBERSHIPMEAN_SCOREMEANMEETS</v>
      </c>
    </row>
    <row r="6" spans="1:15" x14ac:dyDescent="0.25">
      <c r="A6" s="3" t="s">
        <v>170</v>
      </c>
      <c r="B6" t="str">
        <f t="shared" si="0"/>
        <v>STUDENT_ENGAGEMENTPSYCHOLOGICAL_SENSE_OF_SCHOOL_MEMBERSHIPMEAN_SCOREMEANAPPROACHING</v>
      </c>
    </row>
    <row r="7" spans="1:15" x14ac:dyDescent="0.25">
      <c r="A7" s="3" t="s">
        <v>168</v>
      </c>
      <c r="B7" t="str">
        <f t="shared" si="0"/>
        <v>STUDENT_ENGAGEMENTPSYCHOLOGICAL_SENSE_OF_SCHOOL_MEMBERSHIPMEAN_SCOREMEANDOES NOT MEET</v>
      </c>
    </row>
    <row r="9" spans="1:15" x14ac:dyDescent="0.25">
      <c r="A9" s="8" t="s">
        <v>274</v>
      </c>
    </row>
    <row r="10" spans="1:15" x14ac:dyDescent="0.25">
      <c r="A10" s="3" t="s">
        <v>174</v>
      </c>
      <c r="B10" t="e">
        <f>IF('Cut Point Lookup'!B27&gt;='Cut Point Lookup'!D22:E22,"Y", "N")</f>
        <v>#VALUE!</v>
      </c>
    </row>
    <row r="11" spans="1:15" x14ac:dyDescent="0.25">
      <c r="A11" s="3" t="s">
        <v>172</v>
      </c>
      <c r="B11" t="e">
        <f>IF('Cut Point Lookup'!B28:C28&gt;='Cut Point Lookup'!D23:E23,"Y","N")</f>
        <v>#VALUE!</v>
      </c>
    </row>
    <row r="12" spans="1:15" x14ac:dyDescent="0.25">
      <c r="A12" s="3" t="s">
        <v>170</v>
      </c>
      <c r="B12" t="e">
        <f>IF('Cut Point Lookup'!B29:C29&gt;='Cut Point Lookup'!D24:E24,"Y","N")</f>
        <v>#VALUE!</v>
      </c>
    </row>
    <row r="13" spans="1:15" x14ac:dyDescent="0.25">
      <c r="A13" s="3" t="s">
        <v>168</v>
      </c>
      <c r="B13" t="e">
        <f>IF('Cut Point Lookup'!B30:C30&gt;='Cut Point Lookup'!D25:E25,"Y","N")</f>
        <v>#VALUE!</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AC51CBA1589D4F84DFE601021F4370" ma:contentTypeVersion="17" ma:contentTypeDescription="Create a new document." ma:contentTypeScope="" ma:versionID="4c2e7d44e21a4a9ea0f5c212093f6757">
  <xsd:schema xmlns:xsd="http://www.w3.org/2001/XMLSchema" xmlns:xs="http://www.w3.org/2001/XMLSchema" xmlns:p="http://schemas.microsoft.com/office/2006/metadata/properties" xmlns:ns2="658e932f-8c42-4f93-8fc3-67d3de176e61" xmlns:ns3="4c96849b-d583-4314-bdb6-16a0c6e34719" targetNamespace="http://schemas.microsoft.com/office/2006/metadata/properties" ma:root="true" ma:fieldsID="8c29c4ac9eee64b396f0dc72fb4a5852" ns2:_="" ns3:_="">
    <xsd:import namespace="658e932f-8c42-4f93-8fc3-67d3de176e61"/>
    <xsd:import namespace="4c96849b-d583-4314-bdb6-16a0c6e347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8e932f-8c42-4f93-8fc3-67d3de176e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3d99294-4495-451a-babc-f01b43cdf90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c96849b-d583-4314-bdb6-16a0c6e3471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335906d-7a73-4617-9229-c2cb2797336c}" ma:internalName="TaxCatchAll" ma:showField="CatchAllData" ma:web="4c96849b-d583-4314-bdb6-16a0c6e3471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9903CC-DC1B-4676-BEFE-D3A0A1E270BB}"/>
</file>

<file path=customXml/itemProps2.xml><?xml version="1.0" encoding="utf-8"?>
<ds:datastoreItem xmlns:ds="http://schemas.openxmlformats.org/officeDocument/2006/customXml" ds:itemID="{08CA90B8-7A7B-47B8-8298-E7725134DC5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128</vt:i4>
      </vt:variant>
    </vt:vector>
  </HeadingPairs>
  <TitlesOfParts>
    <vt:vector size="133" baseType="lpstr">
      <vt:lpstr>Cut Point Lookup</vt:lpstr>
      <vt:lpstr>All Optional Measures Cuts</vt:lpstr>
      <vt:lpstr>lookup codes</vt:lpstr>
      <vt:lpstr>cut points norms</vt:lpstr>
      <vt:lpstr>PREDICTIONS CODES</vt:lpstr>
      <vt:lpstr>ACADEMIC_ACHIEVEMENT</vt:lpstr>
      <vt:lpstr>ACADEMIC_GROWTH</vt:lpstr>
      <vt:lpstr>ACHIEVING_ANNUAL_IEP_GOALS</vt:lpstr>
      <vt:lpstr>ACHIEVING_ANNUAL_IEP_GOALS_CAT</vt:lpstr>
      <vt:lpstr>ACT_FOR_9TH_AND_10TH_GRADERS</vt:lpstr>
      <vt:lpstr>ACT_TO_ACT_GROWTH</vt:lpstr>
      <vt:lpstr>ADULT_ADOLESCENT_PARENTING_INVENTORY</vt:lpstr>
      <vt:lpstr>ARITHMETIC_1</vt:lpstr>
      <vt:lpstr>BEHAVIOR</vt:lpstr>
      <vt:lpstr>BEHAVIOR_RATE</vt:lpstr>
      <vt:lpstr>BY_COURSE</vt:lpstr>
      <vt:lpstr>BY_STUDENT</vt:lpstr>
      <vt:lpstr>CERTIFICATE_EARNED_RATE</vt:lpstr>
      <vt:lpstr>CHERRY_CREEK_DISTRICT_WIDE_STUDENT_SURVEY</vt:lpstr>
      <vt:lpstr>CO_AEC_SEL_SURVEY</vt:lpstr>
      <vt:lpstr>COLLEGE_AND_CAREER_READINESS_RATE</vt:lpstr>
      <vt:lpstr>COLLEGE_AND_CAREER_READINESS_RATE_CAT</vt:lpstr>
      <vt:lpstr>COMPOSITE_ACT_SCORE</vt:lpstr>
      <vt:lpstr>CONCURRENT_ENROLLMENT_PASSER_RATE</vt:lpstr>
      <vt:lpstr>CONCURRENT_ENROLLMENT_PASSER_RATE_CAT</vt:lpstr>
      <vt:lpstr>CREDIT_COMPLETION</vt:lpstr>
      <vt:lpstr>CREDIT_COURSE_COMPLETION</vt:lpstr>
      <vt:lpstr>CTE</vt:lpstr>
      <vt:lpstr>DPS_ADEQUATE_YEARLY_CREDITS</vt:lpstr>
      <vt:lpstr>DPS_DROPOUT_RECOVERY</vt:lpstr>
      <vt:lpstr>DPS_STUDENT_SATISFACTION_SURVEY</vt:lpstr>
      <vt:lpstr>DURANGO_END_OF_YEAR_SURVEY</vt:lpstr>
      <vt:lpstr>EMPLOYMENT_100_HOURS</vt:lpstr>
      <vt:lpstr>ENGLISH_1</vt:lpstr>
      <vt:lpstr>ENGLISH_LANGUAGE_PROFICIENCY</vt:lpstr>
      <vt:lpstr>FASTBRIDGE</vt:lpstr>
      <vt:lpstr>FASTBRIDGE_GRO</vt:lpstr>
      <vt:lpstr>FOUNTAIN_STUDENT_SURVEY</vt:lpstr>
      <vt:lpstr>GALILEO_GRO</vt:lpstr>
      <vt:lpstr>GATEWAY_KEYS_DATA</vt:lpstr>
      <vt:lpstr>GATEWAY_KEYS_DATA_CAT</vt:lpstr>
      <vt:lpstr>GRADUATING_SENIOR_ACT_SCORE</vt:lpstr>
      <vt:lpstr>GRADUATION_RATE</vt:lpstr>
      <vt:lpstr>GRADUATION_RATE_CAT</vt:lpstr>
      <vt:lpstr>ICAP_COMPLETION</vt:lpstr>
      <vt:lpstr>ICAP_COMPLETION_RATE</vt:lpstr>
      <vt:lpstr>IEP_GROWTH_OBJECTIVES</vt:lpstr>
      <vt:lpstr>INDIVIDUAL_PROTECTIVE_FACTORS_INDEX</vt:lpstr>
      <vt:lpstr>IREADY_ACHIEVEMENT</vt:lpstr>
      <vt:lpstr>IREADY_GROWTH</vt:lpstr>
      <vt:lpstr>JEFFCO_DISTRICT_WIDE_STUDENT_SURVEY</vt:lpstr>
      <vt:lpstr>JEFFCO_DISTRICT_WIDE_STUDENT_SURVEY_FLETCHER_MILLER</vt:lpstr>
      <vt:lpstr>JEFFCO_DISTRICT_WIDE_STUDENT_SURVEY_REVISED_SCORING</vt:lpstr>
      <vt:lpstr>JEFFERSON_HS</vt:lpstr>
      <vt:lpstr>JUNIOR_ACT_SCORE</vt:lpstr>
      <vt:lpstr>LANGUAGE_ARTS_1</vt:lpstr>
      <vt:lpstr>LANGUAGE_USAGE_1</vt:lpstr>
      <vt:lpstr>LANGUAGE_USAGE_3</vt:lpstr>
      <vt:lpstr>MATH_1</vt:lpstr>
      <vt:lpstr>MATH_2</vt:lpstr>
      <vt:lpstr>MATH_3</vt:lpstr>
      <vt:lpstr>MEAN_SCORE</vt:lpstr>
      <vt:lpstr>MENTOR_COURSE_CREDIT_ATTAINMENT</vt:lpstr>
      <vt:lpstr>MENTOR_COURSE_CREDIT_ATTAINMENT_CAT</vt:lpstr>
      <vt:lpstr>NAS_LAKEWOOD</vt:lpstr>
      <vt:lpstr>NAS_LOWRY</vt:lpstr>
      <vt:lpstr>NAS_THORNTON</vt:lpstr>
      <vt:lpstr>NEXT_GEN_ACCUPLACER_ACHIEVEMENT</vt:lpstr>
      <vt:lpstr>NEXT_GEN_ACCUPLACER_GROWTH</vt:lpstr>
      <vt:lpstr>NLCS</vt:lpstr>
      <vt:lpstr>NWEA_MAP_ACHIEVEMENT</vt:lpstr>
      <vt:lpstr>NWEA_MAP_GLE_INCREASE_PERCENTILE_RANK</vt:lpstr>
      <vt:lpstr>NWEA_MAP_GROWTH_TARGET</vt:lpstr>
      <vt:lpstr>NWEA_MAP_MGP</vt:lpstr>
      <vt:lpstr>NWEA_MAP_PERCENTILE</vt:lpstr>
      <vt:lpstr>ON_TRACK_TO_EL_PROFICIENCY</vt:lpstr>
      <vt:lpstr>OVERALL_SCORE_COMPOSITE</vt:lpstr>
      <vt:lpstr>OVERALL_SCORE_MEAN</vt:lpstr>
      <vt:lpstr>PANORAMA_SURVEY</vt:lpstr>
      <vt:lpstr>PASSING_RATES</vt:lpstr>
      <vt:lpstr>PASSING_RATES_CAT</vt:lpstr>
      <vt:lpstr>PERCENT_AT_BENCHMARK</vt:lpstr>
      <vt:lpstr>POSITIVE_RESPONSE_RATE</vt:lpstr>
      <vt:lpstr>POST_COMPLETION_SUCCESS_RATE</vt:lpstr>
      <vt:lpstr>POST_COMPLETION_SUCCESS_RATE_CAT</vt:lpstr>
      <vt:lpstr>POST_SECONDARY_WORKFORCE_READINESS</vt:lpstr>
      <vt:lpstr>POSTSECONDARY_ACCEPTANCE_RATE</vt:lpstr>
      <vt:lpstr>POSTSECONDARY_ACCEPTANCE_RATE_CAT</vt:lpstr>
      <vt:lpstr>PROGRAM_COMPETENCIES</vt:lpstr>
      <vt:lpstr>PSYCHOLOGICAL_SENSE_OF_SCHOOL_MEMBERSHIP</vt:lpstr>
      <vt:lpstr>QAS_1</vt:lpstr>
      <vt:lpstr>READING_1</vt:lpstr>
      <vt:lpstr>READING_2</vt:lpstr>
      <vt:lpstr>READING_3</vt:lpstr>
      <vt:lpstr>READING_AND_LANGUAGE_USE</vt:lpstr>
      <vt:lpstr>READING_FLUENCY</vt:lpstr>
      <vt:lpstr>READING_PLUS</vt:lpstr>
      <vt:lpstr>READING_PLUS_GRO</vt:lpstr>
      <vt:lpstr>RECOVERED_STUDENT_COUNT</vt:lpstr>
      <vt:lpstr>RED_ROCKS_COMPLETION_RATE</vt:lpstr>
      <vt:lpstr>RETURNING_STUDENT_RATE</vt:lpstr>
      <vt:lpstr>RETURNING_STUDENT_RATE_CAT</vt:lpstr>
      <vt:lpstr>SCIENCE_1</vt:lpstr>
      <vt:lpstr>SEARS_A_SURVEY</vt:lpstr>
      <vt:lpstr>Select_Category</vt:lpstr>
      <vt:lpstr>Select_Indicator</vt:lpstr>
      <vt:lpstr>Select_Subindicator</vt:lpstr>
      <vt:lpstr>SENIOR_ACT_SCORE</vt:lpstr>
      <vt:lpstr>SOCIOEMOTIONAL_REGULATION_PRACTICES</vt:lpstr>
      <vt:lpstr>STAR_ENTERPRISE</vt:lpstr>
      <vt:lpstr>STAR_ENTERPRISE_MGP</vt:lpstr>
      <vt:lpstr>STAR_GROWTH_TARGET</vt:lpstr>
      <vt:lpstr>STAR_PERCENTILE_RANK</vt:lpstr>
      <vt:lpstr>STEN_SCORE_IMPROVEMENT</vt:lpstr>
      <vt:lpstr>STUDENT_DISCIPLINE_RATE</vt:lpstr>
      <vt:lpstr>STUDENT_ENGAGEMENT</vt:lpstr>
      <vt:lpstr>STUDENT_RE_ENGAGEMENT_RATE</vt:lpstr>
      <vt:lpstr>STUDENT_RE_ENGAGEMENT_RATE_CAT</vt:lpstr>
      <vt:lpstr>SUBCONSTRUCT_MEAN</vt:lpstr>
      <vt:lpstr>SURVEY_5ESSENTIALS</vt:lpstr>
      <vt:lpstr>TABE_ACH</vt:lpstr>
      <vt:lpstr>TABE_GRO</vt:lpstr>
      <vt:lpstr>USE_RATE</vt:lpstr>
      <vt:lpstr>WEC</vt:lpstr>
      <vt:lpstr>WIDA_ACCESS</vt:lpstr>
      <vt:lpstr>WIDA_ACCESS_ON_TRACK</vt:lpstr>
      <vt:lpstr>WORKFORCE_READINESS</vt:lpstr>
      <vt:lpstr>WORKFORCE_READINESS_CAT</vt:lpstr>
      <vt:lpstr>WORKKEYS_CERTIFICATE</vt:lpstr>
      <vt:lpstr>WORKKEYS_GRO</vt:lpstr>
      <vt:lpstr>WRITING_1</vt:lpstr>
      <vt:lpstr>YOUTH_AND_TRUTH_SURVEY</vt:lpstr>
      <vt:lpstr>YOUTH_TRUTH_PERCENTILE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Jody Ernst</dc:creator>
  <cp:lastModifiedBy>Thompson, April</cp:lastModifiedBy>
  <cp:lastPrinted>2017-03-17T15:29:52Z</cp:lastPrinted>
  <dcterms:created xsi:type="dcterms:W3CDTF">2011-02-24T22:40:03Z</dcterms:created>
  <dcterms:modified xsi:type="dcterms:W3CDTF">2024-03-01T15:14:27Z</dcterms:modified>
</cp:coreProperties>
</file>