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18720D19-7588-40C9-B5F0-3625101ABB56}" xr6:coauthVersionLast="45" xr6:coauthVersionMax="45" xr10:uidLastSave="{00000000-0000-0000-0000-000000000000}"/>
  <bookViews>
    <workbookView xWindow="380" yWindow="380" windowWidth="14400" windowHeight="7360" tabRatio="794" firstSheet="3"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<sst xmlns="http://schemas.openxmlformats.org/spreadsheetml/2006/main" count="1026" uniqueCount="455">
  <si>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</si>
  <si>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</si>
  <si>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</si>
  <si>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</si>
  <si>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</si>
  <si>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</si>
  <si>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</si>
  <si>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</si>
  <si>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</si>
  <si>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</si>
  <si>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</si>
  <si>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</si>
  <si>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</si>
  <si>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</si>
  <si>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</si>
  <si>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</si>
  <si>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</si>
  <si>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</si>
  <si>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</si>
  <si>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</si>
  <si>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</si>
  <si>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</si>
  <si>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</si>
  <si>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</si>
  <si>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</si>
  <si>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</si>
  <si>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</si>
  <si>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</si>
  <si>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</si>
  <si>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</si>
  <si>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</si>
  <si>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</si>
  <si>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</si>
  <si>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</si>
  <si>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</si>
  <si>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</si>
  <si>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</si>
  <si>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</si>
  <si>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</si>
  <si>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</si>
  <si>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</si>
  <si>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</si>
  <si>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</si>
  <si>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</si>
  <si>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</si>
  <si>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</si>
  <si>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</si>
  <si>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</si>
  <si>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</si>
  <si>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</si>
  <si>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</si>
  <si>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</si>
  <si>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</si>
  <si>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</si>
  <si>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</si>
  <si>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</si>
  <si>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</si>
  <si>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</si>
  <si>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</si>
  <si>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</si>
  <si>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</si>
  <si>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</si>
  <si>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</si>
  <si>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</si>
  <si>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</si>
  <si>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</si>
  <si>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</si>
  <si>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</si>
  <si>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</si>
  <si>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</si>
  <si>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</si>
  <si>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</si>
  <si>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</si>
  <si>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</si>
  <si>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</si>
  <si>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</si>
  <si>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</si>
  <si>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</si>
  <si>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</si>
  <si>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</si>
  <si>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</si>
  <si>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</si>
  <si>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</si>
  <si>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</si>
  <si>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</si>
  <si>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</si>
  <si>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</si>
  <si>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</si>
  <si>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</si>
  <si>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</si>
  <si>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</si>
  <si>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</si>
  <si>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</si>
  <si>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</si>
  <si>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</si>
  <si>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</si>
  <si>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</si>
  <si>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</si>
  <si>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</si>
  <si>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</si>
  <si>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</si>
  <si>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</si>
  <si>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</si>
  <si>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</si>
  <si>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</si>
  <si>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</si>
  <si>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</si>
  <si>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</si>
  <si>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</si>
  <si>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</si>
  <si>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</si>
  <si>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</si>
  <si>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</si>
  <si>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</si>
  <si>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</si>
  <si>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</si>
  <si>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</si>
  <si>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</si>
  <si>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</si>
  <si>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</si>
  <si>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</si>
  <si>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</si>
  <si>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</si>
  <si>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</si>
  <si>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</si>
  <si>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</si>
  <si>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</si>
  <si>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</si>
  <si>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</si>
  <si>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</si>
  <si>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</si>
  <si>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</si>
  <si>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</si>
  <si>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</si>
  <si>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</si>
  <si>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</si>
  <si>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</si>
  <si>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</si>
  <si>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</si>
  <si>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</si>
  <si>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</si>
  <si>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</si>
  <si>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</si>
  <si>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</si>
  <si>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</si>
  <si>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</si>
  <si>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</si>
  <si>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</si>
  <si>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</si>
  <si>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</si>
  <si>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</si>
  <si>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</si>
  <si>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</si>
  <si>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</si>
  <si>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</si>
  <si>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</si>
  <si>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</si>
  <si>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</si>
  <si>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</si>
  <si>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</si>
  <si>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</si>
  <si>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</si>
  <si>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</si>
  <si>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</si>
  <si>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</si>
  <si>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</si>
  <si>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</si>
  <si>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</si>
  <si>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</si>
  <si>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</si>
  <si>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</si>
  <si>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</si>
  <si>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</si>
  <si>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</si>
  <si>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</si>
  <si>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</si>
  <si>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</si>
  <si>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</si>
  <si>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</si>
  <si>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</si>
  <si>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</si>
  <si>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</si>
  <si>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</si>
  <si>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</si>
  <si>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</si>
  <si>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</si>
  <si>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</si>
  <si>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</si>
  <si>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</si>
  <si>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</si>
  <si>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</si>
  <si>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</si>
  <si>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</si>
  <si>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</si>
  <si>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</si>
  <si>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</si>
  <si>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</si>
  <si>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</si>
  <si>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</si>
  <si>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</si>
  <si>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</si>
  <si>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</si>
  <si>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</si>
  <si>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</si>
  <si>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</si>
  <si>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</si>
  <si>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</si>
  <si>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</si>
  <si>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</si>
  <si>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</si>
  <si>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</si>
  <si>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</si>
  <si>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</si>
  <si>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</si>
  <si>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</si>
  <si>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</si>
  <si>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</si>
  <si>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</si>
  <si>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</si>
  <si>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</si>
  <si>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</si>
  <si>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</si>
  <si>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</si>
  <si>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</si>
  <si>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</si>
  <si>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</si>
  <si>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</si>
  <si>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</si>
  <si>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</si>
  <si>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</si>
  <si>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</si>
  <si>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</si>
  <si>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</si>
  <si>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</si>
  <si>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</si>
  <si>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</si>
  <si>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</si>
  <si>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</si>
  <si>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</si>
  <si>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</si>
  <si>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</si>
  <si>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</si>
  <si>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</si>
  <si>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</si>
  <si>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</si>
  <si>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</si>
  <si>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</si>
  <si>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</si>
  <si>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</si>
  <si>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</si>
  <si>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</si>
  <si>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</si>
  <si>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</si>
  <si>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</si>
  <si>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</si>
  <si>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</si>
  <si>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</si>
  <si>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</si>
  <si>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</si>
  <si>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</si>
  <si>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</si>
  <si>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</si>
  <si>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</si>
  <si>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</si>
  <si>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</si>
  <si>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</si>
  <si>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</si>
  <si>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</si>
  <si>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</si>
  <si>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</si>
  <si>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</si>
  <si>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</si>
  <si>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</si>
  <si>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</si>
  <si>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</si>
  <si>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</si>
  <si>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</si>
  <si>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</si>
  <si>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</si>
  <si>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</si>
  <si>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</si>
  <si>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</si>
  <si>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</si>
  <si>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</si>
  <si>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</si>
  <si>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</si>
  <si>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</si>
  <si>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</si>
  <si>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</si>
  <si>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</si>
  <si>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</si>
  <si>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</si>
  <si>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</si>
  <si>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</si>
  <si>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</si>
  <si>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</si>
  <si>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</si>
  <si>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</si>
  <si>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</si>
  <si>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</si>
  <si>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</si>
  <si>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</si>
  <si>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</si>
  <si>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</si>
  <si>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</si>
  <si>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</si>
  <si>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</si>
  <si>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Met</t>
  </si>
  <si>
    <t xml:space="preserve">indicated ESSA Level 3 evidence, several studies noted. </t>
  </si>
  <si>
    <t>Simple View of Reading, research is cited.</t>
  </si>
  <si>
    <t>emphasis on phonemic awareness and decoding, matching letter sounds to symbols and matching phonemes and pronunciations to letters, patterns, and words</t>
  </si>
  <si>
    <t>emphasis on phonemic awareness and decoding</t>
  </si>
  <si>
    <t>routines and scripts are evident, step-by-step procedures and academic language are included</t>
  </si>
  <si>
    <t>demonstration and modeling are evident</t>
  </si>
  <si>
    <t>multiple opportunites for practice are included</t>
  </si>
  <si>
    <t>Phonological awareness skills progress from easier to harder across the year</t>
  </si>
  <si>
    <t>advanced skills are not taught before pre-requisite skills</t>
  </si>
  <si>
    <t>This is included in each unit guide.</t>
  </si>
  <si>
    <t xml:space="preserve">lesson formats are consistent </t>
  </si>
  <si>
    <t>Not met</t>
  </si>
  <si>
    <t xml:space="preserve">Delivery of instruction is whole group with small group differentiation lessons provided based on student needs. Timing is not included with differentiation lessons making it hard to determine if small group is majority of time. </t>
  </si>
  <si>
    <t xml:space="preserve">Lessons include modeling before guided practice and practice. </t>
  </si>
  <si>
    <t xml:space="preserve">It is unclear whether high-priority skills are cumulatively reviewed. </t>
  </si>
  <si>
    <t>Evidence that foundational skills are reinforced during read aloud and in writing lessons. Phonics lessons are linked to text.</t>
  </si>
  <si>
    <t xml:space="preserve">Differentiation lessons are provided to meet student needs. </t>
  </si>
  <si>
    <t>These are provided in mini-lessons and differentiation for English Learners.</t>
  </si>
  <si>
    <t>A variety of assessments are available: weekly, progress monitoring Quick Checks, placement assessments, summative unit assessments. Guidance provided as "If..then"</t>
  </si>
  <si>
    <t xml:space="preserve">Guidance provided during small group is included but not for what the other students are doing during this time. An online management guide is available. Assessment progress charts are available online. </t>
  </si>
  <si>
    <t>Common Core and Colorado Standards are linked in a separate Academic Standards document.</t>
  </si>
  <si>
    <t>Fully met</t>
  </si>
  <si>
    <t>Sound boxes and markers</t>
  </si>
  <si>
    <t>Phoneme segmentation is included</t>
  </si>
  <si>
    <t xml:space="preserve">Clapping, puppets, sound boxes and markers. </t>
  </si>
  <si>
    <t>songs, poems</t>
  </si>
  <si>
    <t>puppets, movement, songs, picture cards, digital activities are available</t>
  </si>
  <si>
    <t>Quick Check rubric, weekly progress monitoring, data dashboard to guide grouping decisions</t>
  </si>
  <si>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Partially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Working with phonemes (identification, isolation, blending) occurs throughout each week beginning at week 1 of Kindergarten. 
//    </t>
    </r>
    <r>
      <rPr>
        <b/>
        <sz val="12"/>
        <color theme="1"/>
        <rFont val="Calibri"/>
        <family val="2"/>
        <scheme val="minor"/>
      </rPr>
      <t xml:space="preserve">                     
 Appeal comments</t>
    </r>
    <r>
      <rPr>
        <sz val="12"/>
        <color theme="1"/>
        <rFont val="Calibri"/>
        <family val="2"/>
        <scheme val="minor"/>
      </rPr>
      <t xml:space="preserve">:  Scope and Sequence starts with sentence segmentation; however, has phoneme isolation, identity and blending week 1. SKills spiral and increase in complexity.  The ending skills include addition, deletion, and substitution of phonemes.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 xml:space="preserve">Fully Met   </t>
    </r>
    <r>
      <rPr>
        <sz val="12"/>
        <color theme="1"/>
        <rFont val="Calibri"/>
        <family val="2"/>
        <scheme val="minor"/>
      </rPr>
      <t xml:space="preserve">                     </t>
    </r>
  </si>
  <si>
    <r>
      <rPr>
        <b/>
        <sz val="12"/>
        <color theme="1"/>
        <rFont val="Calibri"/>
        <family val="2"/>
        <scheme val="minor"/>
      </rPr>
      <t>Original Rating</t>
    </r>
    <r>
      <rPr>
        <sz val="12"/>
        <color theme="1"/>
        <rFont val="Calibri"/>
        <family val="2"/>
        <scheme val="minor"/>
      </rPr>
      <t>:</t>
    </r>
    <r>
      <rPr>
        <b/>
        <sz val="12"/>
        <color rgb="FFFF0000"/>
        <rFont val="Calibri"/>
        <family val="2"/>
        <scheme val="minor"/>
      </rPr>
      <t xml:space="preserve"> 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Models are provided with explanations and opportunities for practice. Feedback is not explicitly stated. 
//
</t>
    </r>
    <r>
      <rPr>
        <b/>
        <sz val="12"/>
        <color theme="1"/>
        <rFont val="Calibri"/>
        <family val="2"/>
        <scheme val="minor"/>
      </rPr>
      <t>Appeal comments</t>
    </r>
    <r>
      <rPr>
        <sz val="12"/>
        <color theme="1"/>
        <rFont val="Calibri"/>
        <family val="2"/>
        <scheme val="minor"/>
      </rPr>
      <t xml:space="preserve">:  Routine cards provide explicit feedback. Online planning tool also provides articulation feedback. 
</t>
    </r>
    <r>
      <rPr>
        <b/>
        <sz val="12"/>
        <color theme="1"/>
        <rFont val="Calibri"/>
        <family val="2"/>
        <scheme val="minor"/>
      </rPr>
      <t>Appeal Rating</t>
    </r>
    <r>
      <rPr>
        <sz val="12"/>
        <color theme="1"/>
        <rFont val="Calibri"/>
        <family val="2"/>
        <scheme val="minor"/>
      </rPr>
      <t xml:space="preserve">: </t>
    </r>
    <r>
      <rPr>
        <b/>
        <sz val="12"/>
        <color rgb="FF00B050"/>
        <rFont val="Calibri"/>
        <family val="2"/>
        <scheme val="minor"/>
      </rPr>
      <t>Fully Met</t>
    </r>
  </si>
  <si>
    <r>
      <rPr>
        <b/>
        <sz val="12"/>
        <color theme="1"/>
        <rFont val="Calibri"/>
        <family val="2"/>
        <scheme val="minor"/>
      </rPr>
      <t>Original Rating</t>
    </r>
    <r>
      <rPr>
        <sz val="12"/>
        <color theme="1"/>
        <rFont val="Calibri"/>
        <family val="2"/>
        <scheme val="minor"/>
      </rPr>
      <t>:</t>
    </r>
    <r>
      <rPr>
        <sz val="12"/>
        <color rgb="FFFFFF00"/>
        <rFont val="Calibri"/>
        <family val="2"/>
        <scheme val="minor"/>
      </rPr>
      <t xml:space="preserve"> </t>
    </r>
    <r>
      <rPr>
        <b/>
        <sz val="12"/>
        <color rgb="FFFF0000"/>
        <rFont val="Calibri"/>
        <family val="2"/>
        <scheme val="minor"/>
      </rPr>
      <t xml:space="preserve">Partially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Evidence of first sound and middle sound within lessons across multiple units. Unclear where last (final) sound is addressed. //</t>
    </r>
    <r>
      <rPr>
        <b/>
        <sz val="12"/>
        <color theme="1"/>
        <rFont val="Calibri"/>
        <family val="2"/>
        <scheme val="minor"/>
      </rPr>
      <t xml:space="preserve">                           
 Appeal comment:</t>
    </r>
    <r>
      <rPr>
        <sz val="12"/>
        <color theme="1"/>
        <rFont val="Calibri"/>
        <family val="2"/>
        <scheme val="minor"/>
      </rPr>
      <t xml:space="preserve"> Evidence of ending sound in multiple units.                                   
 </t>
    </r>
    <r>
      <rPr>
        <b/>
        <sz val="12"/>
        <color theme="1"/>
        <rFont val="Calibri"/>
        <family val="2"/>
        <scheme val="minor"/>
      </rPr>
      <t>Appeal rating</t>
    </r>
    <r>
      <rPr>
        <sz val="12"/>
        <color theme="1"/>
        <rFont val="Calibri"/>
        <family val="2"/>
        <scheme val="minor"/>
      </rPr>
      <t xml:space="preserve">: </t>
    </r>
    <r>
      <rPr>
        <b/>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</si>
  <si>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evidence of blending 3 and 4 phoneme words, segmentation of 3 phonemes 
//
</t>
    </r>
    <r>
      <rPr>
        <b/>
        <sz val="12"/>
        <color theme="1"/>
        <rFont val="Calibri"/>
        <family val="2"/>
        <scheme val="minor"/>
      </rPr>
      <t>Appeal comments</t>
    </r>
    <r>
      <rPr>
        <sz val="12"/>
        <color theme="1"/>
        <rFont val="Calibri"/>
        <family val="2"/>
        <scheme val="minor"/>
      </rPr>
      <t xml:space="preserve">: Evidence found of 5 phonemes found in unit 6        
</t>
    </r>
    <r>
      <rPr>
        <b/>
        <sz val="12"/>
        <color theme="1"/>
        <rFont val="Calibri"/>
        <family val="2"/>
        <scheme val="minor"/>
      </rPr>
      <t>Appeal Rating</t>
    </r>
    <r>
      <rPr>
        <sz val="12"/>
        <color theme="1"/>
        <rFont val="Calibri"/>
        <family val="2"/>
        <scheme val="minor"/>
      </rPr>
      <t xml:space="preserve">: </t>
    </r>
    <r>
      <rPr>
        <b/>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</si>
  <si>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no evidence of segmenting consonant blends  
 //                           
</t>
    </r>
    <r>
      <rPr>
        <b/>
        <sz val="12"/>
        <color theme="1"/>
        <rFont val="Calibri"/>
        <family val="2"/>
        <scheme val="minor"/>
      </rPr>
      <t>Appeal Comments</t>
    </r>
    <r>
      <rPr>
        <sz val="12"/>
        <color theme="1"/>
        <rFont val="Calibri"/>
        <family val="2"/>
        <scheme val="minor"/>
      </rPr>
      <t xml:space="preserve">: Unit 7 students begin to pull apart blends using sound boxes and chips. Blending and segmenting are together.                                                                       </t>
    </r>
    <r>
      <rPr>
        <b/>
        <sz val="12"/>
        <color theme="1"/>
        <rFont val="Calibri"/>
        <family val="2"/>
        <scheme val="minor"/>
      </rPr>
      <t xml:space="preserve">Appeal Rating: </t>
    </r>
    <r>
      <rPr>
        <b/>
        <sz val="12"/>
        <color rgb="FF00B050"/>
        <rFont val="Calibri"/>
        <family val="2"/>
        <scheme val="minor"/>
      </rPr>
      <t>Fully Met</t>
    </r>
  </si>
  <si>
    <t>Scope and Sequence document includes consonant and vowel sounds. Moves from simple to more complex.</t>
  </si>
  <si>
    <r>
      <rPr>
        <b/>
        <sz val="12"/>
        <color theme="1"/>
        <rFont val="Calibri"/>
        <family val="2"/>
        <scheme val="minor"/>
      </rPr>
      <t>Original rating:</t>
    </r>
    <r>
      <rPr>
        <b/>
        <sz val="12"/>
        <color rgb="FFFF0000"/>
        <rFont val="Calibri"/>
        <family val="2"/>
        <scheme val="minor"/>
      </rPr>
      <t xml:space="preserve"> 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Review is not evident in each phonics lesson, focus on the phoneme with minimal connection to word reading accuracy during lesson.  
//                                               
</t>
    </r>
    <r>
      <rPr>
        <b/>
        <sz val="12"/>
        <color theme="1"/>
        <rFont val="Calibri"/>
        <family val="2"/>
        <scheme val="minor"/>
      </rPr>
      <t>Appeal Comment</t>
    </r>
    <r>
      <rPr>
        <sz val="12"/>
        <color theme="1"/>
        <rFont val="Calibri"/>
        <family val="2"/>
        <scheme val="minor"/>
      </rPr>
      <t xml:space="preserve">s: Review of phonemes occurs on day 1, review of phonics skill occurs on Day 2. Fluency and accuracy are addressed in Day 3 and 4. Review occurs again on Day 5.                                                            </t>
    </r>
    <r>
      <rPr>
        <b/>
        <sz val="12"/>
        <color rgb="FFFF0000"/>
        <rFont val="Calibri"/>
        <family val="2"/>
        <scheme val="minor"/>
      </rPr>
      <t>Appeal rating: Fully met</t>
    </r>
  </si>
  <si>
    <t>Partially met</t>
  </si>
  <si>
    <t xml:space="preserve">The teacher models blending sounds into words using one word and students practice. </t>
  </si>
  <si>
    <r>
      <rPr>
        <b/>
        <sz val="12"/>
        <color theme="1"/>
        <rFont val="Calibri"/>
        <family val="2"/>
        <scheme val="minor"/>
      </rPr>
      <t>Original Rating</t>
    </r>
    <r>
      <rPr>
        <sz val="12"/>
        <color theme="1"/>
        <rFont val="Calibri"/>
        <family val="2"/>
        <scheme val="minor"/>
      </rPr>
      <t xml:space="preserve">: Not Met                               </t>
    </r>
    <r>
      <rPr>
        <b/>
        <sz val="12"/>
        <color theme="1"/>
        <rFont val="Calibri"/>
        <family val="2"/>
        <scheme val="minor"/>
      </rPr>
      <t>Original Comments</t>
    </r>
    <r>
      <rPr>
        <sz val="12"/>
        <color theme="1"/>
        <rFont val="Calibri"/>
        <family val="2"/>
        <scheme val="minor"/>
      </rPr>
      <t xml:space="preserve">: Irregular words are taught as wholes that have to be memorized.                                                                  </t>
    </r>
    <r>
      <rPr>
        <b/>
        <sz val="12"/>
        <color theme="1"/>
        <rFont val="Calibri"/>
        <family val="2"/>
        <scheme val="minor"/>
      </rPr>
      <t>Appeal comments</t>
    </r>
    <r>
      <rPr>
        <sz val="12"/>
        <color theme="1"/>
        <rFont val="Calibri"/>
        <family val="2"/>
        <scheme val="minor"/>
      </rPr>
      <t xml:space="preserve">: Teachers guide explicitly states to point out irregularities, but does not discuss the predictable letter'sound comibinations in the routine.                                      </t>
    </r>
    <r>
      <rPr>
        <b/>
        <sz val="12"/>
        <color theme="1"/>
        <rFont val="Calibri"/>
        <family val="2"/>
        <scheme val="minor"/>
      </rPr>
      <t>Appeal Rating</t>
    </r>
    <r>
      <rPr>
        <sz val="12"/>
        <color theme="1"/>
        <rFont val="Calibri"/>
        <family val="2"/>
        <scheme val="minor"/>
      </rPr>
      <t>: partially met</t>
    </r>
  </si>
  <si>
    <t>Word automaticity is included in high-frequency word lessons.</t>
  </si>
  <si>
    <t xml:space="preserve">Decodable text is available that includes phonic patterns students have been taught. </t>
  </si>
  <si>
    <t xml:space="preserve">Dictation provides an opportunity to review known letter-sound combinations and high-frequency words. </t>
  </si>
  <si>
    <t>Program includes decodable text that matches the phonics scope and sequence.</t>
  </si>
  <si>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One model is provided.
//                        
</t>
    </r>
    <r>
      <rPr>
        <b/>
        <sz val="12"/>
        <color theme="1"/>
        <rFont val="Calibri"/>
        <family val="2"/>
        <scheme val="minor"/>
      </rPr>
      <t>Appeal comments</t>
    </r>
    <r>
      <rPr>
        <sz val="12"/>
        <color theme="1"/>
        <rFont val="Calibri"/>
        <family val="2"/>
        <scheme val="minor"/>
      </rPr>
      <t xml:space="preserve">: TE provides teacher with multiple examples and guided practice.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 xml:space="preserve">Fully met </t>
    </r>
  </si>
  <si>
    <r>
      <rPr>
        <b/>
        <sz val="12"/>
        <color theme="1"/>
        <rFont val="Calibri"/>
        <family val="2"/>
        <scheme val="minor"/>
      </rPr>
      <t>Original Rating</t>
    </r>
    <r>
      <rPr>
        <sz val="12"/>
        <color theme="1"/>
        <rFont val="Calibri"/>
        <family val="2"/>
        <scheme val="minor"/>
      </rPr>
      <t xml:space="preserve">: Not Met                                            </t>
    </r>
    <r>
      <rPr>
        <b/>
        <sz val="12"/>
        <color theme="1"/>
        <rFont val="Calibri"/>
        <family val="2"/>
        <scheme val="minor"/>
      </rPr>
      <t>Original Comments</t>
    </r>
    <r>
      <rPr>
        <sz val="12"/>
        <color theme="1"/>
        <rFont val="Calibri"/>
        <family val="2"/>
        <scheme val="minor"/>
      </rPr>
      <t xml:space="preserve">: Letter-sounds are introduced but not reviewed along with the previously mastered letter sounds. Letter sounds are not learned to automaticity. 
//                                             
</t>
    </r>
    <r>
      <rPr>
        <b/>
        <sz val="12"/>
        <color theme="1"/>
        <rFont val="Calibri"/>
        <family val="2"/>
        <scheme val="minor"/>
      </rPr>
      <t>Appeal Comments:</t>
    </r>
    <r>
      <rPr>
        <sz val="12"/>
        <color theme="1"/>
        <rFont val="Calibri"/>
        <family val="2"/>
        <scheme val="minor"/>
      </rPr>
      <t xml:space="preserve"> Review of letters occurs throughout the units. Review also occurs at the leveled reader level. No evidence of how automaticity is determined.                                  </t>
    </r>
    <r>
      <rPr>
        <b/>
        <sz val="12"/>
        <color theme="1"/>
        <rFont val="Calibri"/>
        <family val="2"/>
        <scheme val="minor"/>
      </rPr>
      <t>Appeal rating</t>
    </r>
    <r>
      <rPr>
        <sz val="12"/>
        <color theme="1"/>
        <rFont val="Calibri"/>
        <family val="2"/>
        <scheme val="minor"/>
      </rPr>
      <t>: 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</si>
  <si>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Students identify a sound within a word and write the letter for that sound.        
//                                                          
</t>
    </r>
    <r>
      <rPr>
        <b/>
        <sz val="12"/>
        <color theme="1"/>
        <rFont val="Calibri"/>
        <family val="2"/>
        <scheme val="minor"/>
      </rPr>
      <t>Appeal comments:</t>
    </r>
    <r>
      <rPr>
        <sz val="12"/>
        <color theme="1"/>
        <rFont val="Calibri"/>
        <family val="2"/>
        <scheme val="minor"/>
      </rPr>
      <t xml:space="preserve"> During dictation, students are prompted to identify phonemes and then graphemes. Students are asked to stretch the sounds before writing it. and write each sound as they say the letter name.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</si>
  <si>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Practice is included using word lists and decodable texts. Automaticity is not apparent.    
//                           
</t>
    </r>
    <r>
      <rPr>
        <b/>
        <sz val="12"/>
        <color theme="1"/>
        <rFont val="Calibri"/>
        <family val="2"/>
        <scheme val="minor"/>
      </rPr>
      <t>Appeal Comments</t>
    </r>
    <r>
      <rPr>
        <sz val="12"/>
        <color theme="1"/>
        <rFont val="Calibri"/>
        <family val="2"/>
        <scheme val="minor"/>
      </rPr>
      <t xml:space="preserve">: Automaticity boards are provided. Children chorally read and can also be assessed on an individual basis in a one minute activity. One minute fluency passages are provided.                                            </t>
    </r>
    <r>
      <rPr>
        <b/>
        <sz val="12"/>
        <color theme="1"/>
        <rFont val="Calibri"/>
        <family val="2"/>
        <scheme val="minor"/>
      </rPr>
      <t>Appeal rating</t>
    </r>
    <r>
      <rPr>
        <sz val="12"/>
        <color theme="1"/>
        <rFont val="Calibri"/>
        <family val="2"/>
        <scheme val="minor"/>
      </rPr>
      <t>:</t>
    </r>
    <r>
      <rPr>
        <sz val="12"/>
        <color rgb="FF00B050"/>
        <rFont val="Calibri"/>
        <family val="2"/>
        <scheme val="minor"/>
      </rPr>
      <t xml:space="preserve"> Fully met</t>
    </r>
  </si>
  <si>
    <r>
      <rPr>
        <b/>
        <sz val="11"/>
        <color theme="1"/>
        <rFont val="Calibri"/>
        <family val="2"/>
        <scheme val="minor"/>
      </rPr>
      <t>Original rating</t>
    </r>
    <r>
      <rPr>
        <sz val="11"/>
        <color theme="1"/>
        <rFont val="Calibri"/>
        <family val="2"/>
        <scheme val="minor"/>
      </rPr>
      <t xml:space="preserve">: </t>
    </r>
    <r>
      <rPr>
        <b/>
        <sz val="11"/>
        <color rgb="FFFF0000"/>
        <rFont val="Calibri"/>
        <family val="2"/>
        <scheme val="minor"/>
      </rPr>
      <t xml:space="preserve">Partially met      </t>
    </r>
    <r>
      <rPr>
        <sz val="11"/>
        <color theme="1"/>
        <rFont val="Calibri"/>
        <family val="2"/>
        <scheme val="minor"/>
      </rPr>
      <t xml:space="preserve">                     </t>
    </r>
    <r>
      <rPr>
        <b/>
        <sz val="11"/>
        <color theme="1"/>
        <rFont val="Calibri"/>
        <family val="2"/>
        <scheme val="minor"/>
      </rPr>
      <t>Original comments</t>
    </r>
    <r>
      <rPr>
        <sz val="11"/>
        <color theme="1"/>
        <rFont val="Calibri"/>
        <family val="2"/>
        <scheme val="minor"/>
      </rPr>
      <t xml:space="preserve">: lessons include instruction in reading one or two high-frequency words at a time. Irregular words are not specifically identified.                       
//                                               
</t>
    </r>
    <r>
      <rPr>
        <b/>
        <sz val="11"/>
        <color theme="1"/>
        <rFont val="Calibri"/>
        <family val="2"/>
        <scheme val="minor"/>
      </rPr>
      <t>Appeal comments</t>
    </r>
    <r>
      <rPr>
        <sz val="11"/>
        <color theme="1"/>
        <rFont val="Calibri"/>
        <family val="2"/>
        <scheme val="minor"/>
      </rPr>
      <t xml:space="preserve">: No new evdience to support change in rating.                                                            </t>
    </r>
    <r>
      <rPr>
        <b/>
        <sz val="11"/>
        <color theme="1"/>
        <rFont val="Calibri"/>
        <family val="2"/>
        <scheme val="minor"/>
      </rPr>
      <t>Appeal rating</t>
    </r>
    <r>
      <rPr>
        <sz val="11"/>
        <color theme="1"/>
        <rFont val="Calibri"/>
        <family val="2"/>
        <scheme val="minor"/>
      </rPr>
      <t xml:space="preserve">: </t>
    </r>
    <r>
      <rPr>
        <b/>
        <sz val="11"/>
        <color rgb="FFFF0000"/>
        <rFont val="Calibri"/>
        <family val="2"/>
        <scheme val="minor"/>
      </rPr>
      <t>Partially met</t>
    </r>
  </si>
  <si>
    <r>
      <rPr>
        <b/>
        <sz val="12"/>
        <color theme="1"/>
        <rFont val="Calibri"/>
        <family val="2"/>
        <scheme val="minor"/>
      </rPr>
      <t>Original Rating</t>
    </r>
    <r>
      <rPr>
        <sz val="12"/>
        <color theme="1"/>
        <rFont val="Calibri"/>
        <family val="2"/>
        <scheme val="minor"/>
      </rPr>
      <t>:</t>
    </r>
    <r>
      <rPr>
        <b/>
        <sz val="12"/>
        <color theme="1"/>
        <rFont val="Calibri"/>
        <family val="2"/>
        <scheme val="minor"/>
      </rPr>
      <t xml:space="preserve"> </t>
    </r>
    <r>
      <rPr>
        <b/>
        <sz val="12"/>
        <color rgb="FFFF0000"/>
        <rFont val="Calibri"/>
        <family val="2"/>
        <scheme val="minor"/>
      </rPr>
      <t xml:space="preserve">Partially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 instructional format is whole group. Students have opportunities to respond and talk.               
//                                    
</t>
    </r>
    <r>
      <rPr>
        <b/>
        <sz val="12"/>
        <color theme="1"/>
        <rFont val="Calibri"/>
        <family val="2"/>
        <scheme val="minor"/>
      </rPr>
      <t>Appeal comments</t>
    </r>
    <r>
      <rPr>
        <sz val="12"/>
        <color theme="1"/>
        <rFont val="Calibri"/>
        <family val="2"/>
        <scheme val="minor"/>
      </rPr>
      <t xml:space="preserve">: Activities are also avaialble for the small group and include response boards and indendent practice activies. Songs and manipulation activities are available online as well.          
</t>
    </r>
    <r>
      <rPr>
        <b/>
        <sz val="12"/>
        <color theme="1"/>
        <rFont val="Calibri"/>
        <family val="2"/>
        <scheme val="minor"/>
      </rPr>
      <t xml:space="preserve">Appeal rating: </t>
    </r>
    <r>
      <rPr>
        <b/>
        <sz val="12"/>
        <color rgb="FF00B050"/>
        <rFont val="Calibri"/>
        <family val="2"/>
        <scheme val="minor"/>
      </rPr>
      <t>Fully met</t>
    </r>
  </si>
  <si>
    <t xml:space="preserve">Vocabulary words are based on a theme, high-utility and will appear in conversation and literature. </t>
  </si>
  <si>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Words from prior lessons are reviewed. A routine for review and practice is not provided.                                          </t>
    </r>
    <r>
      <rPr>
        <b/>
        <sz val="12"/>
        <color theme="1"/>
        <rFont val="Calibri"/>
        <family val="2"/>
        <scheme val="minor"/>
      </rPr>
      <t>Appeal comments</t>
    </r>
    <r>
      <rPr>
        <sz val="12"/>
        <color theme="1"/>
        <rFont val="Calibri"/>
        <family val="2"/>
        <scheme val="minor"/>
      </rPr>
      <t xml:space="preserve">: Cummulative review occurs throughout the weeks within the unit. Students are to use the word in a sentence to show understanding.  No evidence of multi unit cumulative review.                               </t>
    </r>
    <r>
      <rPr>
        <b/>
        <sz val="12"/>
        <color theme="1"/>
        <rFont val="Calibri"/>
        <family val="2"/>
        <scheme val="minor"/>
      </rPr>
      <t>Appeal rating</t>
    </r>
    <r>
      <rPr>
        <sz val="12"/>
        <color theme="1"/>
        <rFont val="Calibri"/>
        <family val="2"/>
        <scheme val="minor"/>
      </rPr>
      <t xml:space="preserve">: </t>
    </r>
    <r>
      <rPr>
        <sz val="12"/>
        <color rgb="FFFF0000"/>
        <rFont val="Calibri"/>
        <family val="2"/>
        <scheme val="minor"/>
      </rPr>
      <t>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</si>
  <si>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 program does not include morphology as a level of analysis of word meaning.                                                           </t>
    </r>
    <r>
      <rPr>
        <b/>
        <sz val="12"/>
        <color theme="1"/>
        <rFont val="Calibri"/>
        <family val="2"/>
        <scheme val="minor"/>
      </rPr>
      <t>Appeal comments</t>
    </r>
    <r>
      <rPr>
        <sz val="12"/>
        <color theme="1"/>
        <rFont val="Calibri"/>
        <family val="2"/>
        <scheme val="minor"/>
      </rPr>
      <t xml:space="preserve">: Prefix and suffix begins at unit 7. Structural analysis goes throughout the units but is only identified as a phonic skill, not a vocabulary skill.                                      </t>
    </r>
    <r>
      <rPr>
        <b/>
        <sz val="12"/>
        <color theme="1"/>
        <rFont val="Calibri"/>
        <family val="2"/>
        <scheme val="minor"/>
      </rPr>
      <t>Appeal rating</t>
    </r>
    <r>
      <rPr>
        <sz val="12"/>
        <color theme="1"/>
        <rFont val="Calibri"/>
        <family val="2"/>
        <scheme val="minor"/>
      </rPr>
      <t xml:space="preserve">: </t>
    </r>
    <r>
      <rPr>
        <sz val="12"/>
        <color rgb="FFFFFF00"/>
        <rFont val="Calibri"/>
        <family val="2"/>
        <scheme val="minor"/>
      </rPr>
      <t>Partially met</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</si>
  <si>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 mention of how to use assessment data for grouping or monitoring progress.              //                                  </t>
    </r>
    <r>
      <rPr>
        <b/>
        <sz val="12"/>
        <color theme="1"/>
        <rFont val="Calibri"/>
        <family val="2"/>
        <scheme val="minor"/>
      </rPr>
      <t>Appeal comments:</t>
    </r>
    <r>
      <rPr>
        <sz val="12"/>
        <color theme="1"/>
        <rFont val="Calibri"/>
        <family val="2"/>
        <scheme val="minor"/>
      </rPr>
      <t xml:space="preserve"> Critchlow's assessment is used  along with an If...Then chart that determines what group the student should be put in.                                                                      </t>
    </r>
    <r>
      <rPr>
        <b/>
        <sz val="12"/>
        <color theme="1"/>
        <rFont val="Calibri"/>
        <family val="2"/>
        <scheme val="minor"/>
      </rPr>
      <t>Appeal rating:</t>
    </r>
    <r>
      <rPr>
        <sz val="12"/>
        <color theme="1"/>
        <rFont val="Calibri"/>
        <family val="2"/>
        <scheme val="minor"/>
      </rPr>
      <t xml:space="preserve"> </t>
    </r>
    <r>
      <rPr>
        <sz val="12"/>
        <color rgb="FF00B050"/>
        <rFont val="Calibri"/>
        <family val="2"/>
        <scheme val="minor"/>
      </rPr>
      <t>Fully Met</t>
    </r>
  </si>
  <si>
    <t>Guided Retelling routine supports retelling using story structure.</t>
  </si>
  <si>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Each lesson has one phonemic awareness skill focus; however, within one week multiple phonemic awareness skills are taught. 
//
</t>
    </r>
    <r>
      <rPr>
        <b/>
        <sz val="12"/>
        <color theme="1"/>
        <rFont val="Calibri"/>
        <family val="2"/>
        <scheme val="minor"/>
      </rPr>
      <t>Appeal Rating:</t>
    </r>
    <r>
      <rPr>
        <b/>
        <sz val="12"/>
        <color rgb="FFFF0000"/>
        <rFont val="Calibri"/>
        <family val="2"/>
        <scheme val="minor"/>
      </rPr>
      <t xml:space="preserve"> Partially Met</t>
    </r>
    <r>
      <rPr>
        <b/>
        <sz val="12"/>
        <color rgb="FF00B050"/>
        <rFont val="Calibri"/>
        <family val="2"/>
        <scheme val="minor"/>
      </rPr>
      <t xml:space="preserve">
</t>
    </r>
    <r>
      <rPr>
        <b/>
        <sz val="12"/>
        <color theme="1"/>
        <rFont val="Calibri"/>
        <family val="2"/>
        <scheme val="minor"/>
      </rPr>
      <t xml:space="preserve">Appeal Comments: </t>
    </r>
    <r>
      <rPr>
        <sz val="12"/>
        <color theme="1"/>
        <rFont val="Calibri"/>
        <family val="2"/>
        <scheme val="minor"/>
      </rPr>
      <t xml:space="preserve">Reviewers found evidence that the skills progress from easier to more difficult from examples, but clear scope and sequence was not given in appeal. </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</si>
  <si>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Models provide one word as an example. Students are given opportunity to practice. 
//
</t>
    </r>
    <r>
      <rPr>
        <b/>
        <sz val="12"/>
        <color theme="1"/>
        <rFont val="Calibri"/>
        <family val="2"/>
        <scheme val="minor"/>
      </rPr>
      <t xml:space="preserve">Appeal Rating: </t>
    </r>
    <r>
      <rPr>
        <b/>
        <sz val="12"/>
        <color rgb="FF00B050"/>
        <rFont val="Calibri"/>
        <family val="2"/>
        <scheme val="minor"/>
      </rPr>
      <t>Fully Met</t>
    </r>
    <r>
      <rPr>
        <b/>
        <sz val="12"/>
        <rFont val="Calibri"/>
        <family val="2"/>
        <scheme val="minor"/>
      </rPr>
      <t xml:space="preserve">
</t>
    </r>
    <r>
      <rPr>
        <b/>
        <sz val="12"/>
        <color theme="1"/>
        <rFont val="Calibri"/>
        <family val="2"/>
        <scheme val="minor"/>
      </rPr>
      <t xml:space="preserve">
</t>
    </r>
  </si>
  <si>
    <t xml:space="preserve">Movement and manipulatives are used to make sounds in words concrete including clapping and sound boxes. </t>
  </si>
  <si>
    <t>Students segment words with 2, 3, and 4 phonemes.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</si>
  <si>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The order of sounds in phoneme isolation lessons is unclear. The scope and sequence is unclear.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t>
    </r>
    <r>
      <rPr>
        <sz val="12"/>
        <color theme="1"/>
        <rFont val="Calibri"/>
        <family val="2"/>
        <scheme val="minor"/>
      </rPr>
      <t xml:space="preserve"> Examples given show a lesson where the attention to phonemes was first then last and another where the sequence was first then medial. No evidence of a scope and sequence for this found. </t>
    </r>
  </si>
  <si>
    <t xml:space="preserve">Instructional time is focused on high priority skills. </t>
  </si>
  <si>
    <r>
      <rPr>
        <b/>
        <sz val="12"/>
        <color theme="1"/>
        <rFont val="Calibri"/>
        <family val="2"/>
        <scheme val="minor"/>
      </rPr>
      <t xml:space="preserve">Original Rating: </t>
    </r>
    <r>
      <rPr>
        <b/>
        <sz val="12"/>
        <color rgb="FFFF0000"/>
        <rFont val="Calibri"/>
        <family val="2"/>
        <scheme val="minor"/>
      </rPr>
      <t>Partially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Students are taught to blend and segment three and four phoneme words but not five phoneme words.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Apeal Comments:</t>
    </r>
    <r>
      <rPr>
        <sz val="12"/>
        <color theme="1"/>
        <rFont val="Calibri"/>
        <family val="2"/>
        <scheme val="minor"/>
      </rPr>
      <t xml:space="preserve"> Appeal reviewers found evidence of instruction on blending and segmenting three-, four-, and five-phoneme words.</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</si>
  <si>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Lessons include words with consonant blends however it is unclear how many phonemes are in each word. Some lists identify phonemes but others do not.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</si>
  <si>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Teacher models orally producing the sounds in spoken words. Students identify the sounds.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Evidence found that students spend time practicing producing the sounds in spoken words through blending activities.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</si>
  <si>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The majority of instruction is provided whole group.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Much of the instruction is whole group instruction which is interactive, there is also evidence of small group differenetiated instruction, and computer based supplementary activities. </t>
    </r>
  </si>
  <si>
    <t>Scope and Sequence document moves from simple to more complex word and syllable types.</t>
  </si>
  <si>
    <r>
      <rPr>
        <b/>
        <sz val="12"/>
        <color theme="1"/>
        <rFont val="Calibri"/>
        <family val="2"/>
        <scheme val="minor"/>
      </rPr>
      <t>Original Rating: Partially Met
Original Comments</t>
    </r>
    <r>
      <rPr>
        <sz val="12"/>
        <color theme="1"/>
        <rFont val="Calibri"/>
        <family val="2"/>
        <scheme val="minor"/>
      </rPr>
      <t xml:space="preserve">: Phonics lessons include some but not all of the elements. Includes: brief review, phonological warm-up, phoneme-grapheme matching, transfer to grade-level text.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t>
    </r>
  </si>
  <si>
    <t xml:space="preserve">New skills are modeled with examples.
Corrective feedback is provided. </t>
  </si>
  <si>
    <t>There is a strategy for blending letter sounds into words.</t>
  </si>
  <si>
    <t xml:space="preserve">Phonics lessons conclued with spelling and writing words. </t>
  </si>
  <si>
    <t>Students are taught how to build regular words and can practice in decodable texts.</t>
  </si>
  <si>
    <t>Word automaticity procedure built into phonics lesson. Students are able to practice in decodable texts.</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</si>
  <si>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Irregular words are taught as wholes that have to be memorized.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t>
    </r>
    <r>
      <rPr>
        <sz val="12"/>
        <color theme="1"/>
        <rFont val="Calibri"/>
        <family val="2"/>
        <scheme val="minor"/>
      </rPr>
      <t>Appeal Comments: Evidence given that irregular, high-utility words are taught by drawing attention to letter-sound combinations and are explicitly taught.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</si>
  <si>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Multiple high-frequency words are included in the first lesson of the week. These are reviewed throughout the week. 
//
</t>
    </r>
    <r>
      <rPr>
        <b/>
        <sz val="12"/>
        <color theme="1"/>
        <rFont val="Calibri"/>
        <family val="2"/>
        <scheme val="minor"/>
      </rPr>
      <t xml:space="preserve">Appeal Rating: </t>
    </r>
    <r>
      <rPr>
        <b/>
        <sz val="12"/>
        <color rgb="FFFF0000"/>
        <rFont val="Calibri"/>
        <family val="2"/>
        <scheme val="minor"/>
      </rPr>
      <t>Partially Met</t>
    </r>
    <r>
      <rPr>
        <sz val="12"/>
        <color theme="1"/>
        <rFont val="Calibri"/>
        <family val="2"/>
        <scheme val="minor"/>
      </rPr>
      <t xml:space="preserve">
Appeal Comments: Several examples include up to four words introduced in one lesson.</t>
    </r>
  </si>
  <si>
    <r>
      <rPr>
        <b/>
        <sz val="12"/>
        <color theme="1"/>
        <rFont val="Calibri"/>
        <family val="2"/>
        <scheme val="minor"/>
      </rPr>
      <t xml:space="preserve">Original Rating: </t>
    </r>
    <r>
      <rPr>
        <b/>
        <sz val="12"/>
        <color rgb="FFFF0000"/>
        <rFont val="Calibri"/>
        <family val="2"/>
        <scheme val="minor"/>
      </rPr>
      <t>Not Met</t>
    </r>
    <r>
      <rPr>
        <sz val="12"/>
        <color theme="1"/>
        <rFont val="Calibri"/>
        <family val="2"/>
        <scheme val="minor"/>
      </rPr>
      <t xml:space="preserve">
Original Comments: Letter-sounds and words that have been learned are not explicitly reviewed.
//
</t>
    </r>
    <r>
      <rPr>
        <b/>
        <sz val="12"/>
        <color theme="1"/>
        <rFont val="Calibri"/>
        <family val="2"/>
        <scheme val="minor"/>
      </rPr>
      <t xml:space="preserve">Appeal Rating: </t>
    </r>
    <r>
      <rPr>
        <b/>
        <sz val="12"/>
        <color rgb="FF00B050"/>
        <rFont val="Calibri"/>
        <family val="2"/>
        <scheme val="minor"/>
      </rPr>
      <t>Fully Met</t>
    </r>
  </si>
  <si>
    <t>The program includes decodable text that matches the phonics scope and sequence.</t>
  </si>
  <si>
    <t xml:space="preserve">The program emphasizes starting with letter-sound combinations and building words. </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</si>
  <si>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The instructional format is whole group with some opportunities for students to repond.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Much of the instruction is whole group instruction which is interactive, there is also evidence of small group differenetiated instruction, and computer based supplementary activities. </t>
    </r>
  </si>
  <si>
    <t>Vocabulary words selected for instruction are high-utility words that will appear in conversation and content area instruction.</t>
  </si>
  <si>
    <r>
      <rPr>
        <b/>
        <sz val="12"/>
        <color theme="1"/>
        <rFont val="Calibri"/>
        <family val="2"/>
        <scheme val="minor"/>
      </rPr>
      <t xml:space="preserve">Original Rating: </t>
    </r>
    <r>
      <rPr>
        <b/>
        <sz val="12"/>
        <color rgb="FFFF0000"/>
        <rFont val="Calibri"/>
        <family val="2"/>
        <scheme val="minor"/>
      </rPr>
      <t>Partially Met</t>
    </r>
    <r>
      <rPr>
        <sz val="12"/>
        <color theme="1"/>
        <rFont val="Calibri"/>
        <family val="2"/>
        <scheme val="minor"/>
      </rPr>
      <t xml:space="preserve">
</t>
    </r>
    <r>
      <rPr>
        <b/>
        <sz val="12"/>
        <color theme="1"/>
        <rFont val="Calibri"/>
        <family val="2"/>
        <scheme val="minor"/>
      </rPr>
      <t xml:space="preserve">Original Comments: </t>
    </r>
    <r>
      <rPr>
        <sz val="12"/>
        <color theme="1"/>
        <rFont val="Calibri"/>
        <family val="2"/>
        <scheme val="minor"/>
      </rPr>
      <t xml:space="preserve">An oral vocabulary routine is outlined with a one example for each word. Students respond to a question about the vocabulary word. Feedback is unclear.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</si>
  <si>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sz val="12"/>
        <color theme="1"/>
        <rFont val="Calibri"/>
        <family val="2"/>
        <scheme val="minor"/>
      </rPr>
      <t xml:space="preserve">
Original Comments: Vocabulary words are introduced but there is not evidence that words are repeated in multiple contexts.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</si>
  <si>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Students are asked a question about the vocabulary word. It is not evident that students are expected to use the word in the sentence.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</si>
  <si>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Review of prior words is included in each vocabulary lesson. It is unclear if this review includes processing words meanings or associating new words with known words.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Shades of Meaning examples given where students are associating new words with words already in their lexicon.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</si>
  <si>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Words from prior lessons are reviewed. A routine for review and practice is not provided.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</si>
  <si>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A list of vocabulary words to teach each week is unrelated to the stories the teachers read aloud.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</si>
  <si>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The instructional format is whole group allowing for one student to respond at a time.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Evidence provided of partner activities and small group activities, as well as whole group work.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</si>
  <si>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There is no mention of how to use assessment data for grouping or monitoring progress.
//
</t>
    </r>
    <r>
      <rPr>
        <b/>
        <sz val="12"/>
        <color theme="1"/>
        <rFont val="Calibri"/>
        <family val="2"/>
        <scheme val="minor"/>
      </rPr>
      <t xml:space="preserve">Appeal Rating: </t>
    </r>
    <r>
      <rPr>
        <b/>
        <sz val="12"/>
        <color rgb="FF00B050"/>
        <rFont val="Calibri"/>
        <family val="2"/>
        <scheme val="minor"/>
      </rPr>
      <t>Fully Met</t>
    </r>
  </si>
  <si>
    <t>Students read controlled, decodable text after they can read a sufficient number of VC and CVC words.</t>
  </si>
  <si>
    <t>Only one decodable text is available for each phonics pattern.</t>
  </si>
  <si>
    <t>Comprehension skills are listed in Scope and Sequence document.</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</si>
  <si>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The program uses controlled decodable text. Texts for small group reading are leveled.
//
</t>
    </r>
    <r>
      <rPr>
        <b/>
        <sz val="12"/>
        <color theme="1"/>
        <rFont val="Calibri"/>
        <family val="2"/>
        <scheme val="minor"/>
      </rPr>
      <t xml:space="preserve">Appeal Rating: </t>
    </r>
    <r>
      <rPr>
        <b/>
        <sz val="12"/>
        <color rgb="FFFF0000"/>
        <rFont val="Calibri"/>
        <family val="2"/>
        <scheme val="minor"/>
      </rPr>
      <t>Fully Met</t>
    </r>
    <r>
      <rPr>
        <b/>
        <sz val="12"/>
        <color theme="1"/>
        <rFont val="Calibri"/>
        <family val="2"/>
        <scheme val="minor"/>
      </rPr>
      <t xml:space="preserve">
Appeal Comments</t>
    </r>
    <r>
      <rPr>
        <sz val="12"/>
        <color theme="1"/>
        <rFont val="Calibri"/>
        <family val="2"/>
        <scheme val="minor"/>
      </rPr>
      <t xml:space="preserve">: Evidence found that decodable texts are used for small group and independent reading.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</si>
  <si>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Comprehension skills are cumulative through a unit but not through the year.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 </t>
    </r>
    <r>
      <rPr>
        <sz val="12"/>
        <color theme="1"/>
        <rFont val="Calibri"/>
        <family val="2"/>
        <scheme val="minor"/>
      </rPr>
      <t xml:space="preserve">Scope and Sequence for comprehension skills not provided for appeal reviewers.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</si>
  <si>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There is no guidance on engaging students in interactive discussions of text.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</si>
  <si>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Content, skills, and strategies are taught without an explicit connection to new content and texts.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 </t>
    </r>
    <r>
      <rPr>
        <sz val="12"/>
        <color theme="1"/>
        <rFont val="Calibri"/>
        <family val="2"/>
        <scheme val="minor"/>
      </rPr>
      <t>The program supports application of reading comprehension skills to new content and  new texts. The reading comprehension scope and sequence was not provided to the appeal reviewers to verify that it explicitly identifies the connections between new and previously taught skills and content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</si>
  <si>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The scope and sequence does not outline the content knowledge that will be learned throughout the grade.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Detailed connections charts were provided that show recurring themes and connections to history/social science and science.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</si>
  <si>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The scope and sequence does not include content knowledge that is to be taught across the grade.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</si>
  <si>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Original Rating: Partially Met
Original Comments</t>
    </r>
    <r>
      <rPr>
        <sz val="12"/>
        <color theme="1"/>
        <rFont val="Calibri"/>
        <family val="2"/>
        <scheme val="minor"/>
      </rPr>
      <t xml:space="preserve">: Phonics lessons include some but not all of the elements. Included: brief review, warm-up, fluency, word dictation, transfer to text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Appeal reviewers found evidence of all components of the phonics lesson.</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</si>
  <si>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New skills are modeled with one example. Corrective feedback is not provided.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Appeal reviewers found evidence of multiple modeled examples and corrective feedback procedures.</t>
    </r>
  </si>
  <si>
    <t xml:space="preserve">Explain, Model, Guided Practice routine for phonics lessons. </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</si>
  <si>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It is unclear that these are practiced to automaticity.
//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</si>
  <si>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Multiple patterns for sounds are taught in one week.
//
</t>
    </r>
    <r>
      <rPr>
        <b/>
        <sz val="12"/>
        <color theme="1"/>
        <rFont val="Calibri"/>
        <family val="2"/>
        <scheme val="minor"/>
      </rPr>
      <t xml:space="preserve">Appeal Rating: </t>
    </r>
    <r>
      <rPr>
        <b/>
        <sz val="12"/>
        <color rgb="FFFF0000"/>
        <rFont val="Calibri"/>
        <family val="2"/>
        <scheme val="minor"/>
      </rPr>
      <t>Not Met</t>
    </r>
    <r>
      <rPr>
        <sz val="12"/>
        <color theme="1"/>
        <rFont val="Calibri"/>
        <family val="2"/>
        <scheme val="minor"/>
      </rPr>
      <t xml:space="preserve">
Appeal Comments: Introductory phonics minilesson includes all possible spellings for long a and throughout the week all of those spellings are reviewed. Reviewers were not able to find evidence that easily confused- spelling patterns are separated in time during instruction.</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</si>
  <si>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Words are reviewed for two weeks but not cumulatively across the year.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Appeal Comments: Cumulative review of regular and irregular words occurs in a variety of ways within the lessons.</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</si>
  <si>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The instructional format is whole group with some opportunities for students to repond.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Choral response, routines that include writing, as well as multimedia videos, games and songs are included.</t>
    </r>
  </si>
  <si>
    <t>There is no scope and sequence of vocabulary skills</t>
  </si>
  <si>
    <t xml:space="preserve">Words are reviewed multiple times in one week but not cumulatively throughout the unit or year. </t>
  </si>
  <si>
    <t>There is no mention of how to use assessment data for grouping or monitoring progress.</t>
  </si>
  <si>
    <t>Program includes decodable text and leveled text.</t>
  </si>
  <si>
    <t>Scope and Sequence document includes comprehension skills.</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</si>
  <si>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Content and skills are taught inconsistently without explicit connection to previous lessons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 </t>
    </r>
    <r>
      <rPr>
        <sz val="12"/>
        <color theme="1"/>
        <rFont val="Calibri"/>
        <family val="2"/>
        <scheme val="minor"/>
      </rPr>
      <t xml:space="preserve">Comprehension minilessons direct teachers to remind children about prior learning in the explain portion of the lesson.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</si>
  <si>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The conventions of informational text are not explicitly taught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Appeal reviewers found evidence that demonstrates explicit instruction in the structure and conventions of informational text.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</si>
  <si>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Elements of narrative text are included but it is unclear how these are compared and contrasted across multiple texts.
//
</t>
    </r>
    <r>
      <rPr>
        <b/>
        <sz val="12"/>
        <color theme="1"/>
        <rFont val="Calibri"/>
        <family val="2"/>
        <scheme val="minor"/>
      </rPr>
      <t xml:space="preserve">Appeal Rating: </t>
    </r>
    <r>
      <rPr>
        <b/>
        <sz val="12"/>
        <color rgb="FFFF0000"/>
        <rFont val="Calibri"/>
        <family val="2"/>
        <scheme val="minor"/>
      </rPr>
      <t>Partially Met</t>
    </r>
    <r>
      <rPr>
        <b/>
        <sz val="12"/>
        <color rgb="FF00B050"/>
        <rFont val="Calibri"/>
        <family val="2"/>
        <scheme val="minor"/>
      </rPr>
      <t xml:space="preserve">
</t>
    </r>
    <r>
      <rPr>
        <sz val="12"/>
        <rFont val="Calibri"/>
        <family val="2"/>
        <scheme val="minor"/>
      </rPr>
      <t xml:space="preserve">Appeal reviewers found evidence that lessons include comparing texts using an Essential </t>
    </r>
    <r>
      <rPr>
        <sz val="12"/>
        <color theme="1"/>
        <rFont val="Calibri"/>
        <family val="2"/>
        <scheme val="minor"/>
      </rPr>
      <t>Question; however, the specific elements of narrative texts are not explicitly compared and contrasted within and among texts.</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</si>
  <si>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Elements are apparent in reading and writing but not speak or listening.
//
</t>
    </r>
    <r>
      <rPr>
        <b/>
        <sz val="12"/>
        <color theme="1"/>
        <rFont val="Calibri"/>
        <family val="2"/>
        <scheme val="minor"/>
      </rPr>
      <t xml:space="preserve">Appeal Rating: </t>
    </r>
    <r>
      <rPr>
        <b/>
        <sz val="12"/>
        <color rgb="FF00B050"/>
        <rFont val="Calibri"/>
        <family val="2"/>
        <scheme val="minor"/>
      </rPr>
      <t xml:space="preserve">Fully Met
</t>
    </r>
    <r>
      <rPr>
        <b/>
        <sz val="12"/>
        <rFont val="Calibri"/>
        <family val="2"/>
        <scheme val="minor"/>
      </rPr>
      <t xml:space="preserve">Appeal Comments: </t>
    </r>
    <r>
      <rPr>
        <sz val="12"/>
        <rFont val="Calibri"/>
        <family val="2"/>
        <scheme val="minor"/>
      </rPr>
      <t xml:space="preserve">Evidence elements in all areas.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</si>
  <si>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Comprehension skills are reviewed within a week but not cumulatively across units.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 </t>
    </r>
    <r>
      <rPr>
        <sz val="12"/>
        <color theme="1"/>
        <rFont val="Calibri"/>
        <family val="2"/>
        <scheme val="minor"/>
      </rPr>
      <t>Cumulative review is evident over the course of the year.</t>
    </r>
  </si>
  <si>
    <r>
      <rPr>
        <b/>
        <sz val="12"/>
        <color theme="1"/>
        <rFont val="Calibri"/>
        <family val="2"/>
        <scheme val="minor"/>
      </rPr>
      <t xml:space="preserve">Original Rating: </t>
    </r>
    <r>
      <rPr>
        <b/>
        <sz val="12"/>
        <color rgb="FFFF0000"/>
        <rFont val="Calibri"/>
        <family val="2"/>
        <scheme val="minor"/>
      </rPr>
      <t>Not Met</t>
    </r>
    <r>
      <rPr>
        <sz val="12"/>
        <color theme="1"/>
        <rFont val="Calibri"/>
        <family val="2"/>
        <scheme val="minor"/>
      </rPr>
      <t xml:space="preserve">
</t>
    </r>
    <r>
      <rPr>
        <b/>
        <sz val="12"/>
        <color theme="1"/>
        <rFont val="Calibri"/>
        <family val="2"/>
        <scheme val="minor"/>
      </rPr>
      <t xml:space="preserve">Original Comments: </t>
    </r>
    <r>
      <rPr>
        <sz val="12"/>
        <color theme="1"/>
        <rFont val="Calibri"/>
        <family val="2"/>
        <scheme val="minor"/>
      </rPr>
      <t xml:space="preserve">The scope and sequence does not outline the content knowledge that will be learned throughout the year.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 </t>
    </r>
    <r>
      <rPr>
        <sz val="12"/>
        <color theme="1"/>
        <rFont val="Calibri"/>
        <family val="2"/>
        <scheme val="minor"/>
      </rPr>
      <t xml:space="preserve"> Cross-curricular science and social studies connections includes content that will be addressed throughout the year.</t>
    </r>
  </si>
  <si>
    <r>
      <rPr>
        <b/>
        <sz val="12"/>
        <color theme="1"/>
        <rFont val="Calibri"/>
        <family val="2"/>
        <scheme val="minor"/>
      </rPr>
      <t xml:space="preserve">Original Rating: </t>
    </r>
    <r>
      <rPr>
        <b/>
        <sz val="12"/>
        <color rgb="FFFF0000"/>
        <rFont val="Calibri"/>
        <family val="2"/>
        <scheme val="minor"/>
      </rPr>
      <t>Partially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New skills are modeled with one example.
Corrective feedback is not provided.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 </t>
    </r>
    <r>
      <rPr>
        <sz val="12"/>
        <color theme="1"/>
        <rFont val="Calibri"/>
        <family val="2"/>
        <scheme val="minor"/>
      </rPr>
      <t xml:space="preserve">The "Explain" section of the lesson includes multiple examples. The "Quick Check" includes questions to guide teachers to monitor and differentiate and provides a resource for small group instruction. A clear corrective feedback procedure or routine is not evident within the lessons.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</si>
  <si>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Phonics lessons include some but not all of the elements. Included: brief review, fluency, sentence dictation, transfer to text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t>
    </r>
    <r>
      <rPr>
        <sz val="12"/>
        <color theme="1"/>
        <rFont val="Calibri"/>
        <family val="2"/>
        <scheme val="minor"/>
      </rPr>
      <t xml:space="preserve"> Phonological warm-up activities are included within the Grades 2-3 Lesson Cards: Foundational Skills for Phonological Awareness but do not appear within the daily lessons.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</si>
  <si>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Phonological and phoneme awareness are not addressed in third grade.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Grades 2-3 Lesson Cards: Foundational Skills for Phonological Awareness and Grade 3 Foundational Skills Practice Book provide practice on the continuum of phonological and phonemeic awareness skills. </t>
    </r>
  </si>
  <si>
    <t>It is unclear that these are practiced to automaticity.</t>
  </si>
  <si>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Program does not include decodable text. Multiple leveled readers are included.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t>
    </r>
    <r>
      <rPr>
        <sz val="12"/>
        <color theme="1"/>
        <rFont val="Calibri"/>
        <family val="2"/>
        <scheme val="minor"/>
      </rPr>
      <t xml:space="preserve"> Decodable passages are available within the Teacher's Resource Book and a Decoding Strategy Chart for decoding multisyllabic words is provided. It is unclear whether the deocdable texts are a required component of the daily or weekly lessons.</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</si>
  <si>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Program does not include decodable text. Multiple leveled readers are included.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 </t>
    </r>
    <r>
      <rPr>
        <sz val="12"/>
        <color theme="1"/>
        <rFont val="Calibri"/>
        <family val="2"/>
        <scheme val="minor"/>
      </rPr>
      <t>Decodable passages are available within the Teacher's Resource Book, Decoding Multisyllable Words Routine and Decoding Strategy Chart are provided. It is unclear whether the deocdable texts are a required component of the daily or weekly lessons.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</si>
  <si>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High-frequency words are not included in the program at this grade.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 </t>
    </r>
    <r>
      <rPr>
        <sz val="12"/>
        <color theme="1"/>
        <rFont val="Calibri"/>
        <family val="2"/>
        <scheme val="minor"/>
      </rPr>
      <t>High-Frequency word instruction is included within the Differentiated Instruction-Small Group portion of lessons and in the Fluency Intervention materials. A High-Frequency Word routine is available which foucses on predictable letter-sound combinations and irregularities.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</si>
  <si>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Irregular words are not included in the program at this grade.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High-Frequency word instruction is included within the Differentiated Instruction-Small Group portion of lessons and in the Fluency Intervention materials. Phonics and Word Study materials provide cumulative review.</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</si>
  <si>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The instructional format is whole group with some opportunities for students to repond.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Appeal Comments: Choral response, interactive games and activities are provided to increase engagement.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</si>
  <si>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Words are reviewed multiple times in one week but not cumulatively throughout the unit or year.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Comments:</t>
    </r>
    <r>
      <rPr>
        <sz val="12"/>
        <color theme="1"/>
        <rFont val="Calibri"/>
        <family val="2"/>
        <scheme val="minor"/>
      </rPr>
      <t xml:space="preserve"> Spiral Review is included with a dictation component. It is unclear if this review is cumulative through a unit or year.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</si>
  <si>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No evidence of using grade-appropriate dictionaries.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 </t>
    </r>
    <r>
      <rPr>
        <sz val="12"/>
        <color theme="1"/>
        <rFont val="Calibri"/>
        <family val="2"/>
        <scheme val="minor"/>
      </rPr>
      <t xml:space="preserve">Evidence of use of dictionary or glossary is provided as a vocabulary strategy.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</si>
  <si>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Program includes leveled texts.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Decodable texts are available in the Foundational Skills Kit Decodable Reader.</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</si>
  <si>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Program includes leveled texts but not decodable texts.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xml:space="preserve"> Decodable texts are available in the Foundational Skills Kit Decodable Reader and Foundational Skills Practice book.</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</si>
  <si>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Quick Check rubric, weekly progress monitoring, data dashboard to guide grouping decisions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Appeal Comments</t>
    </r>
    <r>
      <rPr>
        <sz val="12"/>
        <color theme="1"/>
        <rFont val="Calibri"/>
        <family val="2"/>
        <scheme val="minor"/>
      </rPr>
      <t>: Using Assessment Results guides provide information to make instructional decisions.</t>
    </r>
  </si>
  <si>
    <t>Content and skills are taught inconsistently without explicit connection to previous lessons</t>
  </si>
  <si>
    <t>Topics from science and social studies are integrated into the content studied through text.</t>
  </si>
  <si>
    <t>Elements are apparent in reading and writing but not speak or listening.</t>
  </si>
  <si>
    <t xml:space="preserve">Online supports available via groups, video library, online webinars. Virtual and live trainings are available. Can be purchased. </t>
  </si>
  <si>
    <t xml:space="preserve">Includes an end-of-course evaluation that administrators can access. </t>
  </si>
  <si>
    <t>Meets Expectations</t>
  </si>
  <si>
    <r>
      <rPr>
        <b/>
        <sz val="12"/>
        <color theme="1"/>
        <rFont val="Calibri"/>
        <family val="2"/>
        <scheme val="minor"/>
      </rPr>
      <t>Recommended: Grades K-3</t>
    </r>
    <r>
      <rPr>
        <sz val="12"/>
        <color theme="1"/>
        <rFont val="Calibri"/>
        <family val="2"/>
        <scheme val="minor"/>
      </rPr>
      <t xml:space="preserve">
The program meets the overall criteria outlined within the rubric; reviewers do have the following comments in regarding student texts used.
• Program materials include controlled, decodable texts with phonics patterns that have been previously taught.
• It also has clear structured phonic lessons that are built upon over time and include weekly assessments which includes phonics and PA.  
• The program design guides teachers to use leveled readers which include many phonic elements and word types that have not been previously taught
• Students are guided to read these texts in small group and independently.
• Reviewers noted that there is a separate book for running records which is in the assessment materials and references the three-cueing system through MSV analysis. This book should not be utilized in Colorado. 
• Lexile levels are also provided on the student materials and vary from week to week. 
Although there are leveled readers as a part of the program, determining the appropriate use should not be reliant on running records or any assessment based on the three-cueing system. The program aligns to scientifically based reading constructs such as having a clear scope and sequence of phonic skills, common vocabulary that goes through all levels of texts, consistent instructional routines are included to support instruction in all 5 reading components and clear gradual release model is embedded. </t>
    </r>
  </si>
  <si>
    <t>Wonders 2017, McGraw Hill</t>
  </si>
  <si>
    <r>
      <rPr>
        <b/>
        <sz val="12"/>
        <color theme="1"/>
        <rFont val="Calibri"/>
        <family val="2"/>
        <scheme val="minor"/>
      </rPr>
      <t>Original Rating</t>
    </r>
    <r>
      <rPr>
        <sz val="12"/>
        <color theme="1"/>
        <rFont val="Calibri"/>
        <family val="2"/>
        <scheme val="minor"/>
      </rPr>
      <t>:</t>
    </r>
    <r>
      <rPr>
        <sz val="12"/>
        <color rgb="FFFF0000"/>
        <rFont val="Calibri"/>
        <family val="2"/>
        <scheme val="minor"/>
      </rPr>
      <t xml:space="preserve"> 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 scope and sequence of vocabulary skills. The vocabulary is based on the theme.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Scope and sequence is centered around structural analysis strategies and is located in the scope and sequence documents.                                                   </t>
    </r>
  </si>
  <si>
    <r>
      <rPr>
        <b/>
        <sz val="12"/>
        <color theme="1"/>
        <rFont val="Calibri"/>
        <family val="2"/>
        <scheme val="minor"/>
      </rPr>
      <t>Original Rating</t>
    </r>
    <r>
      <rPr>
        <sz val="12"/>
        <color theme="1"/>
        <rFont val="Calibri"/>
        <family val="2"/>
        <scheme val="minor"/>
      </rPr>
      <t>:</t>
    </r>
    <r>
      <rPr>
        <b/>
        <sz val="12"/>
        <color rgb="FFFF0000"/>
        <rFont val="Calibri"/>
        <family val="2"/>
        <scheme val="minor"/>
      </rPr>
      <t xml:space="preserve"> Partially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An oral vocabulary routine is outlined with a one example for each word. Students respond to a question about the vocabulary word. Feedback is unclear.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Still no evidence regarding corrective feedback                              </t>
    </r>
  </si>
  <si>
    <r>
      <rPr>
        <b/>
        <sz val="12"/>
        <color theme="1"/>
        <rFont val="Calibri"/>
        <family val="2"/>
        <scheme val="minor"/>
      </rPr>
      <t>Original Rating</t>
    </r>
    <r>
      <rPr>
        <sz val="12"/>
        <color theme="1"/>
        <rFont val="Calibri"/>
        <family val="2"/>
        <scheme val="minor"/>
      </rPr>
      <t>:</t>
    </r>
    <r>
      <rPr>
        <b/>
        <sz val="12"/>
        <color theme="1"/>
        <rFont val="Calibri"/>
        <family val="2"/>
        <scheme val="minor"/>
      </rPr>
      <t xml:space="preserve"> </t>
    </r>
    <r>
      <rPr>
        <b/>
        <sz val="12"/>
        <color rgb="FFFF0000"/>
        <rFont val="Calibri"/>
        <family val="2"/>
        <scheme val="minor"/>
      </rPr>
      <t>Partially Met</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Vocabulary words are introduced but there is not evidence that words are repeated in multiple contexts. 
 //        
</t>
    </r>
    <r>
      <rPr>
        <b/>
        <sz val="12"/>
        <color theme="1"/>
        <rFont val="Calibri"/>
        <family val="2"/>
        <scheme val="minor"/>
      </rPr>
      <t xml:space="preserve">Appeal rating: </t>
    </r>
    <r>
      <rPr>
        <b/>
        <sz val="12"/>
        <color rgb="FFFF0000"/>
        <rFont val="Calibri"/>
        <family val="2"/>
        <scheme val="minor"/>
      </rPr>
      <t>Fully met</t>
    </r>
    <r>
      <rPr>
        <sz val="12"/>
        <color theme="1"/>
        <rFont val="Calibri"/>
        <family val="2"/>
        <scheme val="minor"/>
      </rPr>
      <t xml:space="preserve">
</t>
    </r>
    <r>
      <rPr>
        <b/>
        <sz val="12"/>
        <color theme="1"/>
        <rFont val="Calibri"/>
        <family val="2"/>
        <scheme val="minor"/>
      </rPr>
      <t>Appeal comment</t>
    </r>
    <r>
      <rPr>
        <sz val="12"/>
        <color theme="1"/>
        <rFont val="Calibri"/>
        <family val="2"/>
        <scheme val="minor"/>
      </rPr>
      <t xml:space="preserve">s: Words are reviewed andused in multiple texts including small group leveled readers as well as interative Read aloud.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</si>
  <si>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Original comments: </t>
    </r>
    <r>
      <rPr>
        <sz val="12"/>
        <color theme="1"/>
        <rFont val="Calibri"/>
        <family val="2"/>
        <scheme val="minor"/>
      </rPr>
      <t xml:space="preserve">Review of prior words is included in each vocabulary lesson. It is unclear if this review includes processing words meanings or associating new words with known words.   
//
</t>
    </r>
    <r>
      <rPr>
        <b/>
        <sz val="12"/>
        <color theme="1"/>
        <rFont val="Calibri"/>
        <family val="2"/>
        <scheme val="minor"/>
      </rPr>
      <t xml:space="preserve">Appeal rating: </t>
    </r>
    <r>
      <rPr>
        <b/>
        <sz val="12"/>
        <color rgb="FFFF0000"/>
        <rFont val="Calibri"/>
        <family val="2"/>
        <scheme val="minor"/>
      </rPr>
      <t xml:space="preserve">Fully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The Define, Example, Ask vocabulary routine connects prior knowledge to new words being learned. Students also have to identify connections. Academic language is also reviewed.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</si>
  <si>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Instruction of new words doesn't include putting the vocabulary words into sentences.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Vocabulary routine includes providing a definition and answering a question regarding the vocabulary word; however, no evidence of being part of multiple domains.                          </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</si>
  <si>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Partially Met</t>
    </r>
    <r>
      <rPr>
        <sz val="12"/>
        <color rgb="FFFFFF00"/>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Students are exposed to words through big books, close reads and rhyme.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Students also have exposure to academic language instruction. There is a wide variety of types of text to get vocabulary from.                                                       </t>
    </r>
  </si>
  <si>
    <r>
      <rPr>
        <b/>
        <sz val="12"/>
        <color theme="1"/>
        <rFont val="Calibri"/>
        <family val="2"/>
        <scheme val="minor"/>
      </rPr>
      <t>Original rating</t>
    </r>
    <r>
      <rPr>
        <sz val="12"/>
        <color theme="1"/>
        <rFont val="Calibri"/>
        <family val="2"/>
        <scheme val="minor"/>
      </rPr>
      <t xml:space="preserve">: </t>
    </r>
    <r>
      <rPr>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 instructional format is whole group allowing for one student to respond at a time.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Students are asked to discuss during whole group. During small group they are asked to act out or tell what they do to show the word.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</si>
  <si>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 scope and sequence of comprehension skills.    
//                   
</t>
    </r>
    <r>
      <rPr>
        <b/>
        <sz val="12"/>
        <color theme="1"/>
        <rFont val="Calibri"/>
        <family val="2"/>
        <scheme val="minor"/>
      </rPr>
      <t xml:space="preserve">Appeal rating: </t>
    </r>
    <r>
      <rPr>
        <b/>
        <sz val="12"/>
        <color rgb="FFFF0000"/>
        <rFont val="Calibri"/>
        <family val="2"/>
        <scheme val="minor"/>
      </rPr>
      <t>Not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Checklist that was provided is for comprehension. Listening comprehension is not addressed. There are also no goals that explicitly state the order.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</si>
  <si>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 connection between read aloud and words taught using the vocabulary routine is unclear.  
//
</t>
    </r>
    <r>
      <rPr>
        <b/>
        <sz val="12"/>
        <color theme="1"/>
        <rFont val="Calibri"/>
        <family val="2"/>
        <scheme val="minor"/>
      </rPr>
      <t xml:space="preserve"> Appeal rating: </t>
    </r>
    <r>
      <rPr>
        <b/>
        <sz val="12"/>
        <color rgb="FF00B050"/>
        <rFont val="Calibri"/>
        <family val="2"/>
        <scheme val="minor"/>
      </rPr>
      <t>Fully met</t>
    </r>
    <r>
      <rPr>
        <sz val="12"/>
        <color rgb="FF00B050"/>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Real Aloud cards provide direction of what words to include and routine  are used to explain how to teach the words.                                                                            </t>
    </r>
  </si>
  <si>
    <r>
      <rPr>
        <b/>
        <sz val="12"/>
        <color theme="1"/>
        <rFont val="Calibri"/>
        <family val="2"/>
        <scheme val="minor"/>
      </rPr>
      <t>Original rating</t>
    </r>
    <r>
      <rPr>
        <sz val="12"/>
        <color theme="1"/>
        <rFont val="Calibri"/>
        <family val="2"/>
        <scheme val="minor"/>
      </rPr>
      <t>:</t>
    </r>
    <r>
      <rPr>
        <b/>
        <sz val="12"/>
        <color theme="1"/>
        <rFont val="Calibri"/>
        <family val="2"/>
        <scheme val="minor"/>
      </rPr>
      <t xml:space="preserve"> </t>
    </r>
    <r>
      <rPr>
        <b/>
        <sz val="12"/>
        <color rgb="FFFF0000"/>
        <rFont val="Calibri"/>
        <family val="2"/>
        <scheme val="minor"/>
      </rPr>
      <t>Partially met</t>
    </r>
    <r>
      <rPr>
        <sz val="12"/>
        <color rgb="FFFF0000"/>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Making Connections portion in lessons provided. Topics are based on the theme of the unit.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Multiple opportunities are provided across different types of texts and teaching venues to engage students in discussion.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</si>
  <si>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sz val="12"/>
        <color rgb="FFFF0000"/>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not an outline of the content knowledge that will be learned throughout the year.        
//
 </t>
    </r>
    <r>
      <rPr>
        <b/>
        <sz val="12"/>
        <color theme="1"/>
        <rFont val="Calibri"/>
        <family val="2"/>
        <scheme val="minor"/>
      </rPr>
      <t xml:space="preserve">Appeal rating: </t>
    </r>
    <r>
      <rPr>
        <b/>
        <sz val="12"/>
        <color rgb="FF00B050"/>
        <rFont val="Calibri"/>
        <family val="2"/>
        <scheme val="minor"/>
      </rPr>
      <t>Fully met</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Connections to themes document is provided and scope and sequence document entails Social Studies and Science content available throughout all of the grades.                                                              </t>
    </r>
  </si>
  <si>
    <r>
      <rPr>
        <b/>
        <sz val="12"/>
        <color theme="1"/>
        <rFont val="Calibri"/>
        <family val="2"/>
        <scheme val="minor"/>
      </rPr>
      <t>Original rating</t>
    </r>
    <r>
      <rPr>
        <sz val="12"/>
        <color theme="1"/>
        <rFont val="Calibri"/>
        <family val="2"/>
        <scheme val="minor"/>
      </rPr>
      <t xml:space="preserve">:  </t>
    </r>
    <r>
      <rPr>
        <b/>
        <sz val="12"/>
        <color rgb="FFFF0000"/>
        <rFont val="Calibri"/>
        <family val="2"/>
        <scheme val="minor"/>
      </rPr>
      <t xml:space="preserve">Not met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 scope and sequence of complex topics.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Instructional path is outlined on a weekly basis and builds on a topic in multiple ways including read alouds, shared reading, and small group work.               </t>
    </r>
  </si>
  <si>
    <r>
      <rPr>
        <b/>
        <sz val="12"/>
        <color theme="1"/>
        <rFont val="Calibri"/>
        <family val="2"/>
        <scheme val="minor"/>
      </rPr>
      <t xml:space="preserve">Original rating: </t>
    </r>
    <r>
      <rPr>
        <b/>
        <sz val="12"/>
        <color rgb="FFFF0000"/>
        <rFont val="Calibri"/>
        <family val="2"/>
        <scheme val="minor"/>
      </rPr>
      <t>Not Met</t>
    </r>
    <r>
      <rPr>
        <sz val="12"/>
        <color theme="1"/>
        <rFont val="Calibri"/>
        <family val="2"/>
        <scheme val="minor"/>
      </rPr>
      <t xml:space="preserve">                                     </t>
    </r>
    <r>
      <rPr>
        <b/>
        <sz val="12"/>
        <color theme="1"/>
        <rFont val="Calibri"/>
        <family val="2"/>
        <scheme val="minor"/>
      </rPr>
      <t>Original comments:</t>
    </r>
    <r>
      <rPr>
        <sz val="12"/>
        <color theme="1"/>
        <rFont val="Calibri"/>
        <family val="2"/>
        <scheme val="minor"/>
      </rPr>
      <t xml:space="preserve"> There is no mention of how to use assessment data for grouping or monitoring progress.           
//                                      
</t>
    </r>
    <r>
      <rPr>
        <b/>
        <sz val="12"/>
        <color theme="1"/>
        <rFont val="Calibri"/>
        <family val="2"/>
        <scheme val="minor"/>
      </rPr>
      <t xml:space="preserve">Appeal rating: </t>
    </r>
    <r>
      <rPr>
        <b/>
        <sz val="12"/>
        <color rgb="FF00B050"/>
        <rFont val="Calibri"/>
        <family val="2"/>
        <scheme val="minor"/>
      </rPr>
      <t>Fully met</t>
    </r>
    <r>
      <rPr>
        <sz val="12"/>
        <color theme="1"/>
        <rFont val="Calibri"/>
        <family val="2"/>
        <scheme val="minor"/>
      </rPr>
      <t xml:space="preserve">
</t>
    </r>
    <r>
      <rPr>
        <b/>
        <sz val="12"/>
        <color theme="1"/>
        <rFont val="Calibri"/>
        <family val="2"/>
        <scheme val="minor"/>
      </rPr>
      <t>Appeal comments</t>
    </r>
    <r>
      <rPr>
        <sz val="12"/>
        <color theme="1"/>
        <rFont val="Calibri"/>
        <family val="2"/>
        <scheme val="minor"/>
      </rPr>
      <t xml:space="preserve">: Progress monitoring available.  If , Then charts available to determine what Tier 2 intervention needs to occur based on results. Online data dashboard helps teachers identify results and how to group students. Tier 2 work available.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</si>
</sst>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sz val="12"/>
      <color rgb="FFFF0000"/>
      <name val="Calibri"/>
      <family val="2"/>
      <scheme val="minor"/>
    </font>
    <font>
      <sz val="12"/>
      <color rgb="FF00B050"/>
      <name val="Calibri"/>
      <family val="2"/>
      <scheme val="minor"/>
    </font>
    <font>
      <sz val="12"/>
      <color rgb="FFFFFF00"/>
      <name val="Calibri"/>
      <family val="2"/>
      <scheme val="minor"/>
    </font>
    <font>
      <b/>
      <sz val="12"/>
      <color rgb="FFFF0000"/>
      <name val="Calibri"/>
      <family val="2"/>
      <scheme val="minor"/>
    </font>
    <font>
      <b/>
      <sz val="12"/>
      <color rgb="FF00B050"/>
      <name val="Calibri"/>
      <family val="2"/>
      <scheme val="minor"/>
    </font>
    <font>
      <b/>
      <sz val="11"/>
      <color rgb="FFFF0000"/>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11">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0" fillId="0" borderId="1" xfId="0" applyBorder="1" applyAlignment="1" applyProtection="1">
      <alignment vertical="center" wrapText="1"/>
      <protection locked="0"/>
    </xf>
    <xf numFmtId="0" fontId="0" fillId="0" borderId="0" xfId="0" applyFont="1" applyProtection="1">
      <protection locked="0"/>
    </xf>
    <xf numFmtId="0" fontId="3" fillId="0" borderId="3" xfId="0" applyFont="1" applyBorder="1" applyAlignment="1" applyProtection="1">
      <alignment horizontal="left" vertical="center" wrapText="1" indent="2"/>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16" workbookViewId="0">
      <selection activeCell="A9" sqref="A9"/>
    </sheetView>
  </sheetViews>
  <sheetFormatPr defaultRowHeight="14.5" x14ac:dyDescent="0.35"/>
  <cols>
    <col min="1" max="1" width="122.6328125" customWidth="1"/>
  </cols>
  <sheetData>
    <row r="1" spans="1:1" ht="18.5" x14ac:dyDescent="0.45">
      <c r="A1" s="38" t="s">
        <v>255</v>
      </c>
    </row>
    <row r="2" spans="1:1" ht="18.5" x14ac:dyDescent="0.45">
      <c r="A2" s="38" t="s">
        <v>229</v>
      </c>
    </row>
    <row r="3" spans="1:1" ht="18.5" x14ac:dyDescent="0.45">
      <c r="A3" s="38" t="s">
        <v>230</v>
      </c>
    </row>
    <row r="4" spans="1:1" ht="18.5" x14ac:dyDescent="0.45">
      <c r="A4" s="38" t="s">
        <v>231</v>
      </c>
    </row>
    <row r="5" spans="1:1" ht="18.5" x14ac:dyDescent="0.45">
      <c r="A5" s="38" t="s">
        <v>232</v>
      </c>
    </row>
    <row r="7" spans="1:1" ht="100" customHeight="1" x14ac:dyDescent="0.35">
      <c r="A7" s="15" t="s">
        <v>306</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293</v>
      </c>
    </row>
    <row r="17" spans="1:1" ht="120" customHeight="1" x14ac:dyDescent="0.35">
      <c r="A17" s="1" t="s">
        <v>274</v>
      </c>
    </row>
    <row r="19" spans="1:1" x14ac:dyDescent="0.35">
      <c r="A19" t="s">
        <v>275</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zoomScaleNormal="100" workbookViewId="0">
      <selection activeCell="E7" sqref="E7"/>
    </sheetView>
  </sheetViews>
  <sheetFormatPr defaultRowHeight="14.5" x14ac:dyDescent="0.35"/>
  <cols>
    <col min="1" max="1" width="25.54296875" customWidth="1"/>
    <col min="2" max="2" width="60.54296875" customWidth="1"/>
  </cols>
  <sheetData>
    <row r="1" spans="1:3" ht="18.5" x14ac:dyDescent="0.35">
      <c r="A1" s="43" t="s">
        <v>227</v>
      </c>
      <c r="B1" s="43"/>
    </row>
    <row r="2" spans="1:3" ht="15" thickBot="1" x14ac:dyDescent="0.4"/>
    <row r="3" spans="1:3" ht="50.15" customHeight="1" thickBot="1" x14ac:dyDescent="0.4">
      <c r="A3" s="17" t="s">
        <v>273</v>
      </c>
      <c r="B3" s="32" t="s">
        <v>441</v>
      </c>
    </row>
    <row r="4" spans="1:3" ht="50.15" customHeight="1" thickBot="1" x14ac:dyDescent="0.4">
      <c r="A4" s="17" t="s">
        <v>224</v>
      </c>
      <c r="B4" s="33"/>
    </row>
    <row r="5" spans="1:3" ht="20.149999999999999" customHeight="1" thickBot="1" x14ac:dyDescent="0.4">
      <c r="A5" s="5"/>
      <c r="B5" s="18"/>
    </row>
    <row r="6" spans="1:3" ht="50.15" customHeight="1" thickBot="1" x14ac:dyDescent="0.4">
      <c r="A6" s="20" t="s">
        <v>228</v>
      </c>
      <c r="B6" s="24" t="str">
        <f>'Core Programs Rating Summary'!C18</f>
        <v>20-25 points = program moves to Phase 2</v>
      </c>
    </row>
    <row r="7" spans="1:3" ht="50.15" customHeight="1" thickBot="1" x14ac:dyDescent="0.4">
      <c r="A7" s="20" t="s">
        <v>192</v>
      </c>
      <c r="B7" s="24" t="str">
        <f>'Core Programs Rating Summary'!E63</f>
        <v>Meets Expectations</v>
      </c>
      <c r="C7" s="13"/>
    </row>
    <row r="8" spans="1:3" ht="50.15" customHeight="1" thickBot="1" x14ac:dyDescent="0.4">
      <c r="A8" s="35" t="s">
        <v>284</v>
      </c>
      <c r="B8" s="36" t="str">
        <f>'Core Programs Rating Summary'!E69</f>
        <v>Meets Expectations</v>
      </c>
    </row>
    <row r="9" spans="1:3" ht="20.149999999999999" customHeight="1" thickBot="1" x14ac:dyDescent="0.4">
      <c r="A9" s="5"/>
      <c r="B9" s="18"/>
    </row>
    <row r="10" spans="1:3" ht="50.15" customHeight="1" x14ac:dyDescent="0.35">
      <c r="A10" s="56" t="s">
        <v>237</v>
      </c>
      <c r="B10" s="55"/>
    </row>
    <row r="11" spans="1:3" ht="50.15" customHeight="1" x14ac:dyDescent="0.35">
      <c r="A11" s="42" t="s">
        <v>225</v>
      </c>
      <c r="B11" s="14" t="s">
        <v>272</v>
      </c>
    </row>
    <row r="12" spans="1:3" ht="50.15" customHeight="1" x14ac:dyDescent="0.35">
      <c r="A12" s="42" t="s">
        <v>0</v>
      </c>
      <c r="B12" s="19" t="str">
        <f>'Core Programs Rating Summary'!E29</f>
        <v>Meets Expectations</v>
      </c>
    </row>
    <row r="13" spans="1:3" ht="50.15" customHeight="1" x14ac:dyDescent="0.35">
      <c r="A13" s="42" t="s">
        <v>112</v>
      </c>
      <c r="B13" s="19" t="str">
        <f>'Core Programs Rating Summary'!E39</f>
        <v>Meets Expectations</v>
      </c>
    </row>
    <row r="14" spans="1:3" ht="50.15" customHeight="1" x14ac:dyDescent="0.35">
      <c r="A14" s="42" t="s">
        <v>145</v>
      </c>
      <c r="B14" s="19" t="str">
        <f>'Core Programs Rating Summary'!E48</f>
        <v>Meets Expectations</v>
      </c>
    </row>
    <row r="15" spans="1:3" ht="50.15" customHeight="1" x14ac:dyDescent="0.35">
      <c r="A15" s="42" t="s">
        <v>146</v>
      </c>
      <c r="B15" s="19" t="str">
        <f>'Core Programs Rating Summary'!E57</f>
        <v>Meets Expectations</v>
      </c>
    </row>
    <row r="16" spans="1:3" ht="409.5" customHeight="1" thickBot="1" x14ac:dyDescent="0.4">
      <c r="A16" s="21" t="s">
        <v>226</v>
      </c>
      <c r="B16" s="34" t="s">
        <v>440</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16"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276</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20" zoomScaleNormal="100" workbookViewId="0">
      <selection activeCell="D50" sqref="D50"/>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4" t="s">
        <v>9</v>
      </c>
      <c r="B1" s="105"/>
      <c r="C1" s="105"/>
      <c r="D1" s="105"/>
      <c r="E1" s="105"/>
    </row>
    <row r="2" spans="1:5" ht="15.5" x14ac:dyDescent="0.35">
      <c r="A2" s="106"/>
      <c r="B2" s="61"/>
      <c r="C2" s="60"/>
      <c r="D2" s="61"/>
      <c r="E2" s="60"/>
    </row>
    <row r="3" spans="1:5" ht="15" customHeight="1" x14ac:dyDescent="0.35">
      <c r="A3" s="106" t="s">
        <v>10</v>
      </c>
      <c r="B3" s="106"/>
      <c r="C3" s="106"/>
      <c r="D3" s="106"/>
      <c r="E3" s="60"/>
    </row>
    <row r="4" spans="1:5" ht="15" thickBot="1" x14ac:dyDescent="0.4">
      <c r="A4" s="61"/>
      <c r="B4" s="61"/>
      <c r="C4" s="60"/>
      <c r="D4" s="61"/>
      <c r="E4" s="60"/>
    </row>
    <row r="5" spans="1:5" ht="49.5" customHeight="1" x14ac:dyDescent="0.35">
      <c r="A5" s="107"/>
      <c r="B5" s="108" t="s">
        <v>11</v>
      </c>
      <c r="C5" s="87" t="s">
        <v>12</v>
      </c>
      <c r="D5" s="87" t="s">
        <v>13</v>
      </c>
      <c r="E5" s="88" t="s">
        <v>55</v>
      </c>
    </row>
    <row r="6" spans="1:5" ht="80" customHeight="1" x14ac:dyDescent="0.35">
      <c r="A6" s="82">
        <v>1</v>
      </c>
      <c r="B6" s="83" t="s">
        <v>14</v>
      </c>
      <c r="C6" s="28" t="s">
        <v>307</v>
      </c>
      <c r="D6" s="29" t="s">
        <v>308</v>
      </c>
      <c r="E6" s="81">
        <f>IF(C6="Met", 1, 0)</f>
        <v>1</v>
      </c>
    </row>
    <row r="7" spans="1:5" ht="120" customHeight="1" x14ac:dyDescent="0.35">
      <c r="A7" s="82">
        <v>2</v>
      </c>
      <c r="B7" s="83" t="s">
        <v>15</v>
      </c>
      <c r="C7" s="28" t="s">
        <v>307</v>
      </c>
      <c r="D7" s="29" t="s">
        <v>309</v>
      </c>
      <c r="E7" s="81">
        <f t="shared" ref="E7:E10" si="0">IF(C7="Met", 1, 0)</f>
        <v>1</v>
      </c>
    </row>
    <row r="8" spans="1:5" ht="50.15" customHeight="1" x14ac:dyDescent="0.35">
      <c r="A8" s="82">
        <v>3</v>
      </c>
      <c r="B8" s="83" t="s">
        <v>277</v>
      </c>
      <c r="C8" s="28" t="s">
        <v>307</v>
      </c>
      <c r="D8" s="29"/>
      <c r="E8" s="81">
        <f t="shared" si="0"/>
        <v>1</v>
      </c>
    </row>
    <row r="9" spans="1:5" ht="50.15" customHeight="1" x14ac:dyDescent="0.35">
      <c r="A9" s="82">
        <v>4</v>
      </c>
      <c r="B9" s="83" t="s">
        <v>16</v>
      </c>
      <c r="C9" s="28" t="s">
        <v>307</v>
      </c>
      <c r="D9" s="29" t="s">
        <v>310</v>
      </c>
      <c r="E9" s="81">
        <f t="shared" si="0"/>
        <v>1</v>
      </c>
    </row>
    <row r="10" spans="1:5" ht="50.15" customHeight="1" x14ac:dyDescent="0.35">
      <c r="A10" s="82">
        <v>5</v>
      </c>
      <c r="B10" s="83" t="s">
        <v>17</v>
      </c>
      <c r="C10" s="28" t="s">
        <v>307</v>
      </c>
      <c r="D10" s="29" t="s">
        <v>311</v>
      </c>
      <c r="E10" s="81">
        <f t="shared" si="0"/>
        <v>1</v>
      </c>
    </row>
    <row r="11" spans="1:5" s="4" customFormat="1" ht="15" customHeight="1" x14ac:dyDescent="0.35">
      <c r="A11" s="63"/>
      <c r="B11" s="64"/>
      <c r="C11" s="64"/>
      <c r="D11" s="65" t="s">
        <v>18</v>
      </c>
      <c r="E11" s="66">
        <f>SUM(E6:E10)</f>
        <v>5</v>
      </c>
    </row>
    <row r="12" spans="1:5" s="4" customFormat="1" ht="15" customHeight="1" thickBot="1" x14ac:dyDescent="0.4">
      <c r="A12" s="67"/>
      <c r="B12" s="68"/>
      <c r="C12" s="68"/>
      <c r="D12" s="69"/>
      <c r="E12" s="95" t="s">
        <v>19</v>
      </c>
    </row>
    <row r="13" spans="1:5" ht="15" thickBot="1" x14ac:dyDescent="0.4">
      <c r="A13" s="101"/>
      <c r="B13" s="101"/>
      <c r="C13" s="102"/>
      <c r="D13" s="101"/>
      <c r="E13" s="60"/>
    </row>
    <row r="14" spans="1:5" ht="30" customHeight="1" x14ac:dyDescent="0.35">
      <c r="A14" s="103"/>
      <c r="B14" s="86" t="s">
        <v>20</v>
      </c>
      <c r="C14" s="87" t="s">
        <v>12</v>
      </c>
      <c r="D14" s="87" t="s">
        <v>13</v>
      </c>
      <c r="E14" s="88" t="s">
        <v>55</v>
      </c>
    </row>
    <row r="15" spans="1:5" ht="80.150000000000006" customHeight="1" x14ac:dyDescent="0.35">
      <c r="A15" s="82">
        <v>1</v>
      </c>
      <c r="B15" s="83" t="s">
        <v>21</v>
      </c>
      <c r="C15" s="28" t="s">
        <v>307</v>
      </c>
      <c r="D15" s="29" t="s">
        <v>312</v>
      </c>
      <c r="E15" s="81">
        <f>IF(C15="Met", 1, 0)</f>
        <v>1</v>
      </c>
    </row>
    <row r="16" spans="1:5" ht="50.15" customHeight="1" x14ac:dyDescent="0.35">
      <c r="A16" s="82">
        <v>2</v>
      </c>
      <c r="B16" s="83" t="s">
        <v>22</v>
      </c>
      <c r="C16" s="28" t="s">
        <v>307</v>
      </c>
      <c r="D16" s="29" t="s">
        <v>313</v>
      </c>
      <c r="E16" s="81">
        <f t="shared" ref="E16:E17" si="1">IF(C16="Met", 1, 0)</f>
        <v>1</v>
      </c>
    </row>
    <row r="17" spans="1:5" ht="50.15" customHeight="1" x14ac:dyDescent="0.35">
      <c r="A17" s="82">
        <v>3</v>
      </c>
      <c r="B17" s="83" t="s">
        <v>23</v>
      </c>
      <c r="C17" s="28" t="s">
        <v>307</v>
      </c>
      <c r="D17" s="29" t="s">
        <v>314</v>
      </c>
      <c r="E17" s="81">
        <f t="shared" si="1"/>
        <v>1</v>
      </c>
    </row>
    <row r="18" spans="1:5" s="4" customFormat="1" ht="15" customHeight="1" x14ac:dyDescent="0.35">
      <c r="A18" s="63"/>
      <c r="B18" s="64"/>
      <c r="C18" s="64"/>
      <c r="D18" s="65" t="s">
        <v>24</v>
      </c>
      <c r="E18" s="66">
        <f>SUM(E15:E17)</f>
        <v>3</v>
      </c>
    </row>
    <row r="19" spans="1:5" s="4" customFormat="1" ht="15" customHeight="1" thickBot="1" x14ac:dyDescent="0.4">
      <c r="A19" s="67"/>
      <c r="B19" s="68"/>
      <c r="C19" s="68"/>
      <c r="D19" s="69"/>
      <c r="E19" s="70" t="s">
        <v>25</v>
      </c>
    </row>
    <row r="20" spans="1:5" ht="15" thickBot="1" x14ac:dyDescent="0.4">
      <c r="A20" s="61"/>
      <c r="B20" s="61"/>
      <c r="C20" s="60"/>
      <c r="D20" s="61"/>
      <c r="E20" s="60"/>
    </row>
    <row r="21" spans="1:5" ht="100" customHeight="1" x14ac:dyDescent="0.35">
      <c r="A21" s="85"/>
      <c r="B21" s="86" t="s">
        <v>26</v>
      </c>
      <c r="C21" s="87" t="s">
        <v>12</v>
      </c>
      <c r="D21" s="87" t="s">
        <v>13</v>
      </c>
      <c r="E21" s="88" t="s">
        <v>55</v>
      </c>
    </row>
    <row r="22" spans="1:5" ht="50.15" customHeight="1" x14ac:dyDescent="0.35">
      <c r="A22" s="82">
        <v>1</v>
      </c>
      <c r="B22" s="83" t="s">
        <v>29</v>
      </c>
      <c r="C22" s="26" t="s">
        <v>307</v>
      </c>
      <c r="D22" s="27" t="s">
        <v>315</v>
      </c>
      <c r="E22" s="81">
        <f>IF(C22="Met", 1, 0)</f>
        <v>1</v>
      </c>
    </row>
    <row r="23" spans="1:5" ht="50.15" customHeight="1" x14ac:dyDescent="0.35">
      <c r="A23" s="82">
        <v>2</v>
      </c>
      <c r="B23" s="83" t="s">
        <v>27</v>
      </c>
      <c r="C23" s="26" t="s">
        <v>307</v>
      </c>
      <c r="D23" s="27" t="s">
        <v>316</v>
      </c>
      <c r="E23" s="81">
        <f t="shared" ref="E23:E24" si="2">IF(C23="Met", 1, 0)</f>
        <v>1</v>
      </c>
    </row>
    <row r="24" spans="1:5" ht="50.15" customHeight="1" x14ac:dyDescent="0.35">
      <c r="A24" s="82">
        <v>3</v>
      </c>
      <c r="B24" s="83" t="s">
        <v>30</v>
      </c>
      <c r="C24" s="26" t="s">
        <v>307</v>
      </c>
      <c r="D24" s="27" t="s">
        <v>317</v>
      </c>
      <c r="E24" s="81">
        <f t="shared" si="2"/>
        <v>1</v>
      </c>
    </row>
    <row r="25" spans="1:5" s="4" customFormat="1" ht="15" customHeight="1" x14ac:dyDescent="0.35">
      <c r="A25" s="63"/>
      <c r="B25" s="96"/>
      <c r="C25" s="96"/>
      <c r="D25" s="97" t="s">
        <v>28</v>
      </c>
      <c r="E25" s="66">
        <f>SUM(E22:E24)</f>
        <v>3</v>
      </c>
    </row>
    <row r="26" spans="1:5" s="4" customFormat="1" ht="15" customHeight="1" thickBot="1" x14ac:dyDescent="0.4">
      <c r="A26" s="98"/>
      <c r="B26" s="99"/>
      <c r="C26" s="99"/>
      <c r="D26" s="100"/>
      <c r="E26" s="70" t="s">
        <v>25</v>
      </c>
    </row>
    <row r="27" spans="1:5" ht="15" thickBot="1" x14ac:dyDescent="0.4">
      <c r="A27" s="61"/>
      <c r="B27" s="61"/>
      <c r="C27" s="60"/>
      <c r="D27" s="61"/>
      <c r="E27" s="60"/>
    </row>
    <row r="28" spans="1:5" ht="80" customHeight="1" x14ac:dyDescent="0.35">
      <c r="A28" s="85"/>
      <c r="B28" s="86" t="s">
        <v>291</v>
      </c>
      <c r="C28" s="87" t="s">
        <v>12</v>
      </c>
      <c r="D28" s="87" t="s">
        <v>13</v>
      </c>
      <c r="E28" s="88" t="s">
        <v>55</v>
      </c>
    </row>
    <row r="29" spans="1:5" ht="50.15" customHeight="1" x14ac:dyDescent="0.35">
      <c r="A29" s="82">
        <v>1</v>
      </c>
      <c r="B29" s="83" t="s">
        <v>31</v>
      </c>
      <c r="C29" s="26" t="s">
        <v>307</v>
      </c>
      <c r="D29" s="27" t="s">
        <v>318</v>
      </c>
      <c r="E29" s="81">
        <f>IF(C29="Met", 1, 0)</f>
        <v>1</v>
      </c>
    </row>
    <row r="30" spans="1:5" ht="80.150000000000006" customHeight="1" x14ac:dyDescent="0.35">
      <c r="A30" s="82">
        <v>2</v>
      </c>
      <c r="B30" s="83" t="s">
        <v>32</v>
      </c>
      <c r="C30" s="26" t="s">
        <v>307</v>
      </c>
      <c r="D30" s="27"/>
      <c r="E30" s="81">
        <f t="shared" ref="E30:E35" si="3">IF(C30="Met", 1, 0)</f>
        <v>1</v>
      </c>
    </row>
    <row r="31" spans="1:5" ht="93" x14ac:dyDescent="0.35">
      <c r="A31" s="82">
        <v>3</v>
      </c>
      <c r="B31" s="83" t="s">
        <v>33</v>
      </c>
      <c r="C31" s="26" t="s">
        <v>319</v>
      </c>
      <c r="D31" s="27" t="s">
        <v>320</v>
      </c>
      <c r="E31" s="81">
        <f t="shared" si="3"/>
        <v>0</v>
      </c>
    </row>
    <row r="32" spans="1:5" ht="50.15" customHeight="1" x14ac:dyDescent="0.35">
      <c r="A32" s="82">
        <v>4</v>
      </c>
      <c r="B32" s="83" t="s">
        <v>34</v>
      </c>
      <c r="C32" s="26" t="s">
        <v>307</v>
      </c>
      <c r="D32" s="27" t="s">
        <v>321</v>
      </c>
      <c r="E32" s="81">
        <f t="shared" si="3"/>
        <v>1</v>
      </c>
    </row>
    <row r="33" spans="1:5" ht="80" customHeight="1" x14ac:dyDescent="0.35">
      <c r="A33" s="82">
        <v>5</v>
      </c>
      <c r="B33" s="83" t="s">
        <v>35</v>
      </c>
      <c r="C33" s="26" t="s">
        <v>307</v>
      </c>
      <c r="D33" s="27"/>
      <c r="E33" s="81">
        <f t="shared" si="3"/>
        <v>1</v>
      </c>
    </row>
    <row r="34" spans="1:5" ht="80" customHeight="1" x14ac:dyDescent="0.35">
      <c r="A34" s="82">
        <v>6</v>
      </c>
      <c r="B34" s="83" t="s">
        <v>36</v>
      </c>
      <c r="C34" s="26" t="s">
        <v>307</v>
      </c>
      <c r="D34" s="27"/>
      <c r="E34" s="81">
        <f t="shared" si="3"/>
        <v>1</v>
      </c>
    </row>
    <row r="35" spans="1:5" ht="50.15" customHeight="1" x14ac:dyDescent="0.35">
      <c r="A35" s="82">
        <v>7</v>
      </c>
      <c r="B35" s="83" t="s">
        <v>37</v>
      </c>
      <c r="C35" s="26" t="s">
        <v>307</v>
      </c>
      <c r="D35" s="27" t="s">
        <v>322</v>
      </c>
      <c r="E35" s="81">
        <f t="shared" si="3"/>
        <v>1</v>
      </c>
    </row>
    <row r="36" spans="1:5" s="4" customFormat="1" ht="15" customHeight="1" x14ac:dyDescent="0.35">
      <c r="A36" s="63"/>
      <c r="B36" s="89"/>
      <c r="C36" s="89"/>
      <c r="D36" s="90" t="s">
        <v>48</v>
      </c>
      <c r="E36" s="91">
        <f>SUM(E29:E35)</f>
        <v>6</v>
      </c>
    </row>
    <row r="37" spans="1:5" s="4" customFormat="1" ht="15" customHeight="1" thickBot="1" x14ac:dyDescent="0.4">
      <c r="A37" s="92"/>
      <c r="B37" s="93"/>
      <c r="C37" s="93"/>
      <c r="D37" s="94"/>
      <c r="E37" s="95" t="s">
        <v>49</v>
      </c>
    </row>
    <row r="38" spans="1:5" ht="15" thickBot="1" x14ac:dyDescent="0.4">
      <c r="A38" s="61"/>
      <c r="B38" s="61"/>
      <c r="C38" s="60"/>
      <c r="D38" s="61"/>
      <c r="E38" s="60"/>
    </row>
    <row r="39" spans="1:5" ht="40" customHeight="1" x14ac:dyDescent="0.35">
      <c r="A39" s="85"/>
      <c r="B39" s="86" t="s">
        <v>38</v>
      </c>
      <c r="C39" s="87" t="s">
        <v>12</v>
      </c>
      <c r="D39" s="87" t="s">
        <v>13</v>
      </c>
      <c r="E39" s="88" t="s">
        <v>55</v>
      </c>
    </row>
    <row r="40" spans="1:5" ht="50.15" customHeight="1" x14ac:dyDescent="0.35">
      <c r="A40" s="82">
        <v>1</v>
      </c>
      <c r="B40" s="83" t="s">
        <v>39</v>
      </c>
      <c r="C40" s="26" t="s">
        <v>307</v>
      </c>
      <c r="D40" s="27"/>
      <c r="E40" s="81">
        <f>IF(C40="Met", 1, 0)</f>
        <v>1</v>
      </c>
    </row>
    <row r="41" spans="1:5" ht="80" customHeight="1" x14ac:dyDescent="0.35">
      <c r="A41" s="82">
        <v>2</v>
      </c>
      <c r="B41" s="83" t="s">
        <v>40</v>
      </c>
      <c r="C41" s="26" t="s">
        <v>307</v>
      </c>
      <c r="D41" s="27" t="s">
        <v>323</v>
      </c>
      <c r="E41" s="81">
        <f t="shared" ref="E41:E43" si="4">IF(C41="Met", 1, 0)</f>
        <v>1</v>
      </c>
    </row>
    <row r="42" spans="1:5" ht="80" customHeight="1" x14ac:dyDescent="0.35">
      <c r="A42" s="82">
        <v>3</v>
      </c>
      <c r="B42" s="83" t="s">
        <v>41</v>
      </c>
      <c r="C42" s="26" t="s">
        <v>307</v>
      </c>
      <c r="D42" s="27" t="s">
        <v>324</v>
      </c>
      <c r="E42" s="81">
        <f t="shared" si="4"/>
        <v>1</v>
      </c>
    </row>
    <row r="43" spans="1:5" ht="50.15" customHeight="1" x14ac:dyDescent="0.35">
      <c r="A43" s="82">
        <v>4</v>
      </c>
      <c r="B43" s="83" t="s">
        <v>42</v>
      </c>
      <c r="C43" s="26" t="s">
        <v>307</v>
      </c>
      <c r="D43" s="27" t="s">
        <v>325</v>
      </c>
      <c r="E43" s="81">
        <f t="shared" si="4"/>
        <v>1</v>
      </c>
    </row>
    <row r="44" spans="1:5" s="4" customFormat="1" ht="15" customHeight="1" x14ac:dyDescent="0.35">
      <c r="A44" s="63"/>
      <c r="B44" s="64"/>
      <c r="C44" s="64"/>
      <c r="D44" s="65" t="s">
        <v>46</v>
      </c>
      <c r="E44" s="66">
        <f>SUM(E40:E43)</f>
        <v>4</v>
      </c>
    </row>
    <row r="45" spans="1:5" s="4" customFormat="1" ht="15" customHeight="1" thickBot="1" x14ac:dyDescent="0.4">
      <c r="A45" s="67"/>
      <c r="B45" s="68"/>
      <c r="C45" s="68"/>
      <c r="D45" s="69"/>
      <c r="E45" s="70" t="s">
        <v>47</v>
      </c>
    </row>
    <row r="46" spans="1:5" ht="15" thickBot="1" x14ac:dyDescent="0.4">
      <c r="A46" s="61"/>
      <c r="B46" s="61"/>
      <c r="C46" s="60"/>
      <c r="D46" s="61"/>
      <c r="E46" s="60"/>
    </row>
    <row r="47" spans="1:5" ht="60" customHeight="1" x14ac:dyDescent="0.35">
      <c r="A47" s="85"/>
      <c r="B47" s="86" t="s">
        <v>43</v>
      </c>
      <c r="C47" s="87" t="s">
        <v>12</v>
      </c>
      <c r="D47" s="87" t="s">
        <v>13</v>
      </c>
      <c r="E47" s="88" t="s">
        <v>55</v>
      </c>
    </row>
    <row r="48" spans="1:5" ht="80" customHeight="1" x14ac:dyDescent="0.35">
      <c r="A48" s="82">
        <v>1</v>
      </c>
      <c r="B48" s="83" t="s">
        <v>289</v>
      </c>
      <c r="C48" s="28" t="s">
        <v>307</v>
      </c>
      <c r="D48" s="27" t="s">
        <v>326</v>
      </c>
      <c r="E48" s="81">
        <f>IF(C48="Met", 1, 0)</f>
        <v>1</v>
      </c>
    </row>
    <row r="49" spans="1:5" ht="100" customHeight="1" x14ac:dyDescent="0.35">
      <c r="A49" s="82">
        <v>2</v>
      </c>
      <c r="B49" s="83" t="s">
        <v>290</v>
      </c>
      <c r="C49" s="28" t="s">
        <v>319</v>
      </c>
      <c r="D49" s="27" t="s">
        <v>327</v>
      </c>
      <c r="E49" s="81">
        <f>IF(C49="Met", 1, 0)</f>
        <v>0</v>
      </c>
    </row>
    <row r="50" spans="1:5" ht="50" customHeight="1" x14ac:dyDescent="0.35">
      <c r="A50" s="84">
        <v>5</v>
      </c>
      <c r="B50" s="83" t="s">
        <v>44</v>
      </c>
      <c r="C50" s="28" t="s">
        <v>307</v>
      </c>
      <c r="D50" s="27" t="s">
        <v>328</v>
      </c>
      <c r="E50" s="81">
        <f>IF(C50="Met", 1, 0)</f>
        <v>1</v>
      </c>
    </row>
    <row r="51" spans="1:5" s="4" customFormat="1" ht="15" customHeight="1" x14ac:dyDescent="0.35">
      <c r="A51" s="63"/>
      <c r="B51" s="64"/>
      <c r="C51" s="64"/>
      <c r="D51" s="65" t="s">
        <v>45</v>
      </c>
      <c r="E51" s="66">
        <f>SUM(E48:E50)</f>
        <v>2</v>
      </c>
    </row>
    <row r="52" spans="1:5" s="4" customFormat="1" ht="15" customHeight="1" thickBot="1" x14ac:dyDescent="0.4">
      <c r="A52" s="67"/>
      <c r="B52" s="68"/>
      <c r="C52" s="68"/>
      <c r="D52" s="69"/>
      <c r="E52" s="70" t="s">
        <v>25</v>
      </c>
    </row>
    <row r="53" spans="1:5" x14ac:dyDescent="0.35">
      <c r="A53" s="61"/>
      <c r="B53" s="61"/>
      <c r="C53" s="60"/>
      <c r="D53" s="61"/>
      <c r="E53" s="60"/>
    </row>
    <row r="54" spans="1:5" ht="15.5" x14ac:dyDescent="0.35">
      <c r="A54" s="61"/>
      <c r="B54" s="71" t="s">
        <v>50</v>
      </c>
      <c r="C54" s="71"/>
      <c r="D54" s="71"/>
      <c r="E54" s="60"/>
    </row>
    <row r="55" spans="1:5" ht="15" customHeight="1" thickBot="1" x14ac:dyDescent="0.4">
      <c r="A55" s="61"/>
      <c r="B55" s="72"/>
      <c r="C55" s="73"/>
      <c r="D55" s="73"/>
      <c r="E55" s="60"/>
    </row>
    <row r="56" spans="1:5" ht="15.5" x14ac:dyDescent="0.35">
      <c r="A56" s="61"/>
      <c r="B56" s="74" t="s">
        <v>51</v>
      </c>
      <c r="C56" s="75" t="s">
        <v>1</v>
      </c>
      <c r="D56" s="76"/>
      <c r="E56" s="60"/>
    </row>
    <row r="57" spans="1:5" ht="15.5" x14ac:dyDescent="0.35">
      <c r="A57" s="61"/>
      <c r="B57" s="77">
        <f>SUM(E11+E18+E25+E36+E44+E51)</f>
        <v>23</v>
      </c>
      <c r="C57" s="78" t="s">
        <v>282</v>
      </c>
      <c r="D57" s="79"/>
      <c r="E57" s="60"/>
    </row>
    <row r="58" spans="1:5" x14ac:dyDescent="0.35">
      <c r="A58" s="61"/>
      <c r="B58" s="80" t="s">
        <v>281</v>
      </c>
      <c r="C58" s="78" t="s">
        <v>283</v>
      </c>
      <c r="D58" s="79"/>
      <c r="E58" s="60"/>
    </row>
    <row r="59" spans="1:5" ht="50" customHeight="1" thickBot="1" x14ac:dyDescent="0.4">
      <c r="A59" s="61"/>
      <c r="B59" s="62" t="s">
        <v>2</v>
      </c>
      <c r="C59" s="50" t="s">
        <v>282</v>
      </c>
      <c r="D59" s="59"/>
      <c r="E59" s="60"/>
    </row>
  </sheetData>
  <sheetProtection formatCells="0" formatColumns="0"/>
  <conditionalFormatting sqref="D6">
    <cfRule type="expression" dxfId="0" priority="1">
      <formula>C6="Met"=1</formula>
    </cfRule>
  </conditionalFormatting>
  <dataValidations count="2">
    <dataValidation type="list" allowBlank="1" showInputMessage="1" showErrorMessage="1" sqref="C48:C50 C6:C10 C15:C17 C29:C35 C22:C24 C40:C43"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79" zoomScaleNormal="100" workbookViewId="0">
      <selection activeCell="C78" sqref="C78"/>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5" t="s">
        <v>9</v>
      </c>
      <c r="B1" s="105"/>
      <c r="C1" s="140"/>
      <c r="D1" s="105"/>
      <c r="E1" s="105"/>
    </row>
    <row r="2" spans="1:5" ht="15.5" x14ac:dyDescent="0.35">
      <c r="A2" s="141"/>
      <c r="B2" s="61"/>
      <c r="C2" s="60"/>
      <c r="D2" s="61"/>
      <c r="E2" s="60"/>
    </row>
    <row r="3" spans="1:5" ht="15.5" x14ac:dyDescent="0.35">
      <c r="A3" s="142" t="s">
        <v>52</v>
      </c>
      <c r="B3" s="142"/>
      <c r="C3" s="143"/>
      <c r="D3" s="142"/>
      <c r="E3" s="142"/>
    </row>
    <row r="4" spans="1:5" x14ac:dyDescent="0.35">
      <c r="A4" s="61"/>
      <c r="B4" s="61"/>
      <c r="C4" s="60"/>
      <c r="D4" s="61"/>
      <c r="E4" s="60"/>
    </row>
    <row r="5" spans="1:5" ht="18.5" x14ac:dyDescent="0.45">
      <c r="A5" s="144" t="s">
        <v>0</v>
      </c>
      <c r="B5" s="144"/>
      <c r="C5" s="145"/>
      <c r="D5" s="144"/>
      <c r="E5" s="144"/>
    </row>
    <row r="6" spans="1:5" ht="15" thickBot="1" x14ac:dyDescent="0.4">
      <c r="A6" s="61"/>
      <c r="B6" s="61"/>
      <c r="C6" s="60"/>
      <c r="D6" s="61"/>
      <c r="E6" s="60"/>
    </row>
    <row r="7" spans="1:5" ht="30" customHeight="1" x14ac:dyDescent="0.35">
      <c r="A7" s="135"/>
      <c r="B7" s="86" t="s">
        <v>53</v>
      </c>
      <c r="C7" s="87"/>
      <c r="D7" s="86"/>
      <c r="E7" s="136"/>
    </row>
    <row r="8" spans="1:5" ht="30" customHeight="1" x14ac:dyDescent="0.35">
      <c r="A8" s="137"/>
      <c r="B8" s="138" t="s">
        <v>54</v>
      </c>
      <c r="C8" s="129" t="s">
        <v>12</v>
      </c>
      <c r="D8" s="129" t="s">
        <v>13</v>
      </c>
      <c r="E8" s="130" t="s">
        <v>55</v>
      </c>
    </row>
    <row r="9" spans="1:5" ht="217" x14ac:dyDescent="0.35">
      <c r="A9" s="82">
        <v>1</v>
      </c>
      <c r="B9" s="83" t="s">
        <v>56</v>
      </c>
      <c r="C9" s="26" t="s">
        <v>329</v>
      </c>
      <c r="D9" s="39" t="s">
        <v>336</v>
      </c>
      <c r="E9" s="113">
        <f>IF(C9="Fully met", 1, IF(C9="Partially met",0.5, 0))</f>
        <v>1</v>
      </c>
    </row>
    <row r="10" spans="1:5" ht="155" x14ac:dyDescent="0.35">
      <c r="A10" s="82">
        <v>2</v>
      </c>
      <c r="B10" s="83" t="s">
        <v>57</v>
      </c>
      <c r="C10" s="26" t="s">
        <v>329</v>
      </c>
      <c r="D10" s="39" t="s">
        <v>337</v>
      </c>
      <c r="E10" s="113">
        <f t="shared" ref="E10:E20" si="0">IF(C10="Fully met", 1, IF(C10="Partially met",0.5, 0))</f>
        <v>1</v>
      </c>
    </row>
    <row r="11" spans="1:5" ht="62" x14ac:dyDescent="0.35">
      <c r="A11" s="82">
        <v>3</v>
      </c>
      <c r="B11" s="139" t="s">
        <v>261</v>
      </c>
      <c r="C11" s="26" t="s">
        <v>329</v>
      </c>
      <c r="D11" s="39" t="s">
        <v>330</v>
      </c>
      <c r="E11" s="113">
        <f t="shared" si="0"/>
        <v>1</v>
      </c>
    </row>
    <row r="12" spans="1:5" ht="31" x14ac:dyDescent="0.35">
      <c r="A12" s="82">
        <v>4</v>
      </c>
      <c r="B12" s="83" t="s">
        <v>58</v>
      </c>
      <c r="C12" s="26" t="s">
        <v>329</v>
      </c>
      <c r="D12" s="39" t="s">
        <v>331</v>
      </c>
      <c r="E12" s="113">
        <f t="shared" si="0"/>
        <v>1</v>
      </c>
    </row>
    <row r="13" spans="1:5" ht="31" x14ac:dyDescent="0.35">
      <c r="A13" s="82">
        <v>5</v>
      </c>
      <c r="B13" s="83" t="s">
        <v>59</v>
      </c>
      <c r="C13" s="26" t="s">
        <v>329</v>
      </c>
      <c r="D13" s="39" t="s">
        <v>332</v>
      </c>
      <c r="E13" s="113">
        <f t="shared" si="0"/>
        <v>1</v>
      </c>
    </row>
    <row r="14" spans="1:5" ht="124" x14ac:dyDescent="0.35">
      <c r="A14" s="82">
        <v>6</v>
      </c>
      <c r="B14" s="83" t="s">
        <v>60</v>
      </c>
      <c r="C14" s="26" t="s">
        <v>329</v>
      </c>
      <c r="D14" s="39" t="s">
        <v>338</v>
      </c>
      <c r="E14" s="113">
        <f t="shared" si="0"/>
        <v>1</v>
      </c>
    </row>
    <row r="15" spans="1:5" ht="46.5" x14ac:dyDescent="0.35">
      <c r="A15" s="82">
        <v>7</v>
      </c>
      <c r="B15" s="83" t="s">
        <v>61</v>
      </c>
      <c r="C15" s="26" t="s">
        <v>329</v>
      </c>
      <c r="D15" s="39"/>
      <c r="E15" s="113">
        <f t="shared" si="0"/>
        <v>1</v>
      </c>
    </row>
    <row r="16" spans="1:5" ht="124" x14ac:dyDescent="0.35">
      <c r="A16" s="82">
        <v>8</v>
      </c>
      <c r="B16" s="83" t="s">
        <v>62</v>
      </c>
      <c r="C16" s="26" t="s">
        <v>329</v>
      </c>
      <c r="D16" s="39" t="s">
        <v>339</v>
      </c>
      <c r="E16" s="113">
        <f t="shared" si="0"/>
        <v>1</v>
      </c>
    </row>
    <row r="17" spans="1:5" ht="139.5" x14ac:dyDescent="0.35">
      <c r="A17" s="82">
        <v>9</v>
      </c>
      <c r="B17" s="83" t="s">
        <v>63</v>
      </c>
      <c r="C17" s="26" t="s">
        <v>329</v>
      </c>
      <c r="D17" s="39" t="s">
        <v>340</v>
      </c>
      <c r="E17" s="113">
        <f t="shared" si="0"/>
        <v>1</v>
      </c>
    </row>
    <row r="18" spans="1:5" ht="46.5" x14ac:dyDescent="0.35">
      <c r="A18" s="82">
        <v>10</v>
      </c>
      <c r="B18" s="83" t="s">
        <v>64</v>
      </c>
      <c r="C18" s="26" t="s">
        <v>329</v>
      </c>
      <c r="D18" s="39" t="s">
        <v>333</v>
      </c>
      <c r="E18" s="113">
        <f t="shared" si="0"/>
        <v>1</v>
      </c>
    </row>
    <row r="19" spans="1:5" ht="31" x14ac:dyDescent="0.35">
      <c r="A19" s="82">
        <v>11</v>
      </c>
      <c r="B19" s="83" t="s">
        <v>65</v>
      </c>
      <c r="C19" s="26" t="s">
        <v>329</v>
      </c>
      <c r="D19" s="39" t="s">
        <v>334</v>
      </c>
      <c r="E19" s="113">
        <f t="shared" si="0"/>
        <v>1</v>
      </c>
    </row>
    <row r="20" spans="1:5" ht="46.5" x14ac:dyDescent="0.35">
      <c r="A20" s="82">
        <v>12</v>
      </c>
      <c r="B20" s="83" t="s">
        <v>66</v>
      </c>
      <c r="C20" s="26" t="s">
        <v>329</v>
      </c>
      <c r="D20" s="39" t="s">
        <v>335</v>
      </c>
      <c r="E20" s="113">
        <f t="shared" si="0"/>
        <v>1</v>
      </c>
    </row>
    <row r="21" spans="1:5" s="4" customFormat="1" ht="15.65" customHeight="1" x14ac:dyDescent="0.35">
      <c r="A21" s="114"/>
      <c r="B21" s="115"/>
      <c r="C21" s="116"/>
      <c r="D21" s="117" t="s">
        <v>67</v>
      </c>
      <c r="E21" s="66">
        <f>SUM(E9:E20)</f>
        <v>12</v>
      </c>
    </row>
    <row r="22" spans="1:5" ht="14.5" customHeight="1" thickBot="1" x14ac:dyDescent="0.4">
      <c r="A22" s="118"/>
      <c r="B22" s="119"/>
      <c r="C22" s="120"/>
      <c r="D22" s="121"/>
      <c r="E22" s="112" t="s">
        <v>68</v>
      </c>
    </row>
    <row r="23" spans="1:5" ht="15" thickBot="1" x14ac:dyDescent="0.4">
      <c r="A23" s="61"/>
      <c r="B23" s="61"/>
      <c r="C23" s="60"/>
      <c r="D23" s="61"/>
      <c r="E23" s="60"/>
    </row>
    <row r="24" spans="1:5" ht="30" customHeight="1" x14ac:dyDescent="0.35">
      <c r="A24" s="135"/>
      <c r="B24" s="86" t="s">
        <v>69</v>
      </c>
      <c r="C24" s="87"/>
      <c r="D24" s="86"/>
      <c r="E24" s="136"/>
    </row>
    <row r="25" spans="1:5" ht="30" customHeight="1" x14ac:dyDescent="0.35">
      <c r="A25" s="137"/>
      <c r="B25" s="138" t="s">
        <v>54</v>
      </c>
      <c r="C25" s="129" t="s">
        <v>12</v>
      </c>
      <c r="D25" s="129" t="s">
        <v>13</v>
      </c>
      <c r="E25" s="130" t="s">
        <v>55</v>
      </c>
    </row>
    <row r="26" spans="1:5" ht="50.15" customHeight="1" x14ac:dyDescent="0.35">
      <c r="A26" s="82">
        <v>1</v>
      </c>
      <c r="B26" s="132" t="s">
        <v>70</v>
      </c>
      <c r="C26" s="28" t="s">
        <v>329</v>
      </c>
      <c r="D26" s="39" t="s">
        <v>341</v>
      </c>
      <c r="E26" s="113">
        <f>IF(C26="Fully met", 1, IF(C26="Partially met",0.5, 0))</f>
        <v>1</v>
      </c>
    </row>
    <row r="27" spans="1:5" ht="186" x14ac:dyDescent="0.35">
      <c r="A27" s="133">
        <v>2</v>
      </c>
      <c r="B27" s="83" t="s">
        <v>292</v>
      </c>
      <c r="C27" s="37" t="s">
        <v>329</v>
      </c>
      <c r="D27" s="39" t="s">
        <v>342</v>
      </c>
      <c r="E27" s="131">
        <f t="shared" ref="E27" si="1">IF(C27="Fully met", 1, IF(C27="Partially met",0.5, 0))</f>
        <v>1</v>
      </c>
    </row>
    <row r="28" spans="1:5" ht="100" customHeight="1" x14ac:dyDescent="0.35">
      <c r="A28" s="82">
        <v>3</v>
      </c>
      <c r="B28" s="134" t="s">
        <v>71</v>
      </c>
      <c r="C28" s="28"/>
      <c r="D28" s="25"/>
      <c r="E28" s="113">
        <f>IF(C28="Fully met", 1, IF(C28="Partially met",0.5, 0))</f>
        <v>0</v>
      </c>
    </row>
    <row r="29" spans="1:5" ht="31" x14ac:dyDescent="0.35">
      <c r="A29" s="82">
        <v>4</v>
      </c>
      <c r="B29" s="83" t="s">
        <v>72</v>
      </c>
      <c r="C29" s="26" t="s">
        <v>329</v>
      </c>
      <c r="D29" s="39"/>
      <c r="E29" s="113">
        <f t="shared" ref="E29:E48" si="2">IF(C29="Fully met", 1, IF(C29="Partially met",0.5, 0))</f>
        <v>1</v>
      </c>
    </row>
    <row r="30" spans="1:5" ht="31" x14ac:dyDescent="0.35">
      <c r="A30" s="82">
        <v>5</v>
      </c>
      <c r="B30" s="83" t="s">
        <v>73</v>
      </c>
      <c r="C30" s="26" t="s">
        <v>329</v>
      </c>
      <c r="D30" s="39"/>
      <c r="E30" s="113">
        <f t="shared" si="2"/>
        <v>1</v>
      </c>
    </row>
    <row r="31" spans="1:5" ht="108.5" x14ac:dyDescent="0.35">
      <c r="A31" s="82">
        <v>6</v>
      </c>
      <c r="B31" s="83" t="s">
        <v>74</v>
      </c>
      <c r="C31" s="26" t="s">
        <v>329</v>
      </c>
      <c r="D31" s="39" t="s">
        <v>350</v>
      </c>
      <c r="E31" s="113">
        <f t="shared" si="2"/>
        <v>1</v>
      </c>
    </row>
    <row r="32" spans="1:5" ht="170.5" x14ac:dyDescent="0.35">
      <c r="A32" s="82">
        <v>7</v>
      </c>
      <c r="B32" s="83" t="s">
        <v>75</v>
      </c>
      <c r="C32" s="26" t="s">
        <v>343</v>
      </c>
      <c r="D32" s="39" t="s">
        <v>351</v>
      </c>
      <c r="E32" s="113">
        <f t="shared" si="2"/>
        <v>0.5</v>
      </c>
    </row>
    <row r="33" spans="1:5" ht="186" x14ac:dyDescent="0.35">
      <c r="A33" s="82">
        <v>8</v>
      </c>
      <c r="B33" s="83" t="s">
        <v>76</v>
      </c>
      <c r="C33" s="26" t="s">
        <v>329</v>
      </c>
      <c r="D33" s="39" t="s">
        <v>352</v>
      </c>
      <c r="E33" s="113">
        <f t="shared" si="2"/>
        <v>1</v>
      </c>
    </row>
    <row r="34" spans="1:5" ht="46.5" x14ac:dyDescent="0.35">
      <c r="A34" s="82">
        <v>9</v>
      </c>
      <c r="B34" s="83" t="s">
        <v>109</v>
      </c>
      <c r="C34" s="26" t="s">
        <v>329</v>
      </c>
      <c r="D34" s="39"/>
      <c r="E34" s="113">
        <f t="shared" si="2"/>
        <v>1</v>
      </c>
    </row>
    <row r="35" spans="1:5" ht="31" x14ac:dyDescent="0.35">
      <c r="A35" s="82">
        <v>10</v>
      </c>
      <c r="B35" s="83" t="s">
        <v>77</v>
      </c>
      <c r="C35" s="26" t="s">
        <v>329</v>
      </c>
      <c r="D35" s="39"/>
      <c r="E35" s="113">
        <f t="shared" si="2"/>
        <v>1</v>
      </c>
    </row>
    <row r="36" spans="1:5" ht="46.5" x14ac:dyDescent="0.35">
      <c r="A36" s="82">
        <v>11</v>
      </c>
      <c r="B36" s="83" t="s">
        <v>78</v>
      </c>
      <c r="C36" s="26" t="s">
        <v>329</v>
      </c>
      <c r="D36" s="39" t="s">
        <v>344</v>
      </c>
      <c r="E36" s="113">
        <f t="shared" si="2"/>
        <v>1</v>
      </c>
    </row>
    <row r="37" spans="1:5" ht="31" x14ac:dyDescent="0.35">
      <c r="A37" s="82">
        <v>12</v>
      </c>
      <c r="B37" s="83" t="s">
        <v>79</v>
      </c>
      <c r="C37" s="26" t="s">
        <v>329</v>
      </c>
      <c r="D37" s="39"/>
      <c r="E37" s="113">
        <f t="shared" si="2"/>
        <v>1</v>
      </c>
    </row>
    <row r="38" spans="1:5" ht="31" x14ac:dyDescent="0.35">
      <c r="A38" s="82">
        <v>13</v>
      </c>
      <c r="B38" s="83" t="s">
        <v>80</v>
      </c>
      <c r="C38" s="26" t="s">
        <v>329</v>
      </c>
      <c r="D38" s="39"/>
      <c r="E38" s="113">
        <f t="shared" si="2"/>
        <v>1</v>
      </c>
    </row>
    <row r="39" spans="1:5" ht="170.5" x14ac:dyDescent="0.35">
      <c r="A39" s="82">
        <v>14</v>
      </c>
      <c r="B39" s="83" t="s">
        <v>81</v>
      </c>
      <c r="C39" s="26" t="s">
        <v>329</v>
      </c>
      <c r="D39" s="39" t="s">
        <v>353</v>
      </c>
      <c r="E39" s="113">
        <f t="shared" si="2"/>
        <v>1</v>
      </c>
    </row>
    <row r="40" spans="1:5" ht="15.5" x14ac:dyDescent="0.35">
      <c r="A40" s="82">
        <v>15</v>
      </c>
      <c r="B40" s="83" t="s">
        <v>82</v>
      </c>
      <c r="C40" s="26" t="s">
        <v>329</v>
      </c>
      <c r="D40" s="39"/>
      <c r="E40" s="113">
        <f t="shared" si="2"/>
        <v>1</v>
      </c>
    </row>
    <row r="41" spans="1:5" ht="139.5" x14ac:dyDescent="0.35">
      <c r="A41" s="82">
        <v>16</v>
      </c>
      <c r="B41" s="83" t="s">
        <v>83</v>
      </c>
      <c r="C41" s="26" t="s">
        <v>343</v>
      </c>
      <c r="D41" s="39" t="s">
        <v>345</v>
      </c>
      <c r="E41" s="113">
        <f t="shared" si="2"/>
        <v>0.5</v>
      </c>
    </row>
    <row r="42" spans="1:5" ht="31" x14ac:dyDescent="0.35">
      <c r="A42" s="82">
        <v>17</v>
      </c>
      <c r="B42" s="83" t="s">
        <v>84</v>
      </c>
      <c r="C42" s="26" t="s">
        <v>329</v>
      </c>
      <c r="D42" s="39" t="s">
        <v>346</v>
      </c>
      <c r="E42" s="113">
        <f t="shared" si="2"/>
        <v>1</v>
      </c>
    </row>
    <row r="43" spans="1:5" ht="130.5" x14ac:dyDescent="0.35">
      <c r="A43" s="82">
        <v>18</v>
      </c>
      <c r="B43" s="83" t="s">
        <v>85</v>
      </c>
      <c r="C43" s="26" t="s">
        <v>343</v>
      </c>
      <c r="D43" s="208" t="s">
        <v>354</v>
      </c>
      <c r="E43" s="113">
        <f t="shared" si="2"/>
        <v>0.5</v>
      </c>
    </row>
    <row r="44" spans="1:5" ht="46.5" x14ac:dyDescent="0.35">
      <c r="A44" s="82">
        <v>19</v>
      </c>
      <c r="B44" s="83" t="s">
        <v>86</v>
      </c>
      <c r="C44" s="26" t="s">
        <v>329</v>
      </c>
      <c r="D44" s="39" t="s">
        <v>347</v>
      </c>
      <c r="E44" s="113">
        <f t="shared" si="2"/>
        <v>1</v>
      </c>
    </row>
    <row r="45" spans="1:5" ht="46.5" x14ac:dyDescent="0.35">
      <c r="A45" s="82">
        <v>20</v>
      </c>
      <c r="B45" s="83" t="s">
        <v>87</v>
      </c>
      <c r="C45" s="26" t="s">
        <v>329</v>
      </c>
      <c r="D45" s="39" t="s">
        <v>348</v>
      </c>
      <c r="E45" s="113">
        <f t="shared" si="2"/>
        <v>1</v>
      </c>
    </row>
    <row r="46" spans="1:5" ht="62" x14ac:dyDescent="0.35">
      <c r="A46" s="82">
        <v>21</v>
      </c>
      <c r="B46" s="83" t="s">
        <v>88</v>
      </c>
      <c r="C46" s="26" t="s">
        <v>329</v>
      </c>
      <c r="D46" s="39" t="s">
        <v>349</v>
      </c>
      <c r="E46" s="113">
        <f t="shared" si="2"/>
        <v>1</v>
      </c>
    </row>
    <row r="47" spans="1:5" ht="170.5" x14ac:dyDescent="0.35">
      <c r="A47" s="82">
        <v>22</v>
      </c>
      <c r="B47" s="83" t="s">
        <v>89</v>
      </c>
      <c r="C47" s="26" t="s">
        <v>329</v>
      </c>
      <c r="D47" s="39" t="s">
        <v>355</v>
      </c>
      <c r="E47" s="113">
        <f t="shared" si="2"/>
        <v>1</v>
      </c>
    </row>
    <row r="48" spans="1:5" ht="46.5" x14ac:dyDescent="0.35">
      <c r="A48" s="82">
        <v>23</v>
      </c>
      <c r="B48" s="83" t="s">
        <v>90</v>
      </c>
      <c r="C48" s="26" t="s">
        <v>329</v>
      </c>
      <c r="D48" s="39" t="s">
        <v>335</v>
      </c>
      <c r="E48" s="113">
        <f t="shared" si="2"/>
        <v>1</v>
      </c>
    </row>
    <row r="49" spans="1:5" ht="15.5" customHeight="1" x14ac:dyDescent="0.35">
      <c r="A49" s="114"/>
      <c r="B49" s="115"/>
      <c r="C49" s="116"/>
      <c r="D49" s="117" t="s">
        <v>67</v>
      </c>
      <c r="E49" s="66">
        <f>SUM(E26:E48)</f>
        <v>20.5</v>
      </c>
    </row>
    <row r="50" spans="1:5" ht="15" customHeight="1" thickBot="1" x14ac:dyDescent="0.4">
      <c r="A50" s="118"/>
      <c r="B50" s="119"/>
      <c r="C50" s="120"/>
      <c r="D50" s="121"/>
      <c r="E50" s="112" t="s">
        <v>110</v>
      </c>
    </row>
    <row r="51" spans="1:5" ht="15" customHeight="1" thickBot="1" x14ac:dyDescent="0.4">
      <c r="A51" s="61"/>
      <c r="B51" s="61"/>
      <c r="C51" s="60"/>
      <c r="D51" s="61"/>
      <c r="E51" s="60"/>
    </row>
    <row r="52" spans="1:5" ht="30" customHeight="1" x14ac:dyDescent="0.35">
      <c r="A52" s="85"/>
      <c r="B52" s="124" t="s">
        <v>91</v>
      </c>
      <c r="C52" s="125"/>
      <c r="D52" s="124"/>
      <c r="E52" s="126"/>
    </row>
    <row r="53" spans="1:5" ht="30" customHeight="1" x14ac:dyDescent="0.35">
      <c r="A53" s="127"/>
      <c r="B53" s="128" t="s">
        <v>54</v>
      </c>
      <c r="C53" s="129" t="s">
        <v>12</v>
      </c>
      <c r="D53" s="129" t="s">
        <v>13</v>
      </c>
      <c r="E53" s="130" t="s">
        <v>55</v>
      </c>
    </row>
    <row r="54" spans="1:5" ht="155" x14ac:dyDescent="0.35">
      <c r="A54" s="82">
        <v>1</v>
      </c>
      <c r="B54" s="83" t="s">
        <v>305</v>
      </c>
      <c r="C54" s="26" t="s">
        <v>343</v>
      </c>
      <c r="D54" s="39" t="s">
        <v>442</v>
      </c>
      <c r="E54" s="113">
        <f>IF(C54="Fully met", 1, IF(C54="Partially met",0.5, 0))</f>
        <v>0.5</v>
      </c>
    </row>
    <row r="55" spans="1:5" ht="62" x14ac:dyDescent="0.35">
      <c r="A55" s="82">
        <v>2</v>
      </c>
      <c r="B55" s="83" t="s">
        <v>92</v>
      </c>
      <c r="C55" s="26" t="s">
        <v>329</v>
      </c>
      <c r="D55" s="39" t="s">
        <v>356</v>
      </c>
      <c r="E55" s="113">
        <f t="shared" ref="E55:E64" si="3">IF(C55="Fully met", 1, IF(C55="Partially met",0.5, 0))</f>
        <v>1</v>
      </c>
    </row>
    <row r="56" spans="1:5" ht="139.5" x14ac:dyDescent="0.35">
      <c r="A56" s="82">
        <v>3</v>
      </c>
      <c r="B56" s="83" t="s">
        <v>93</v>
      </c>
      <c r="C56" s="26" t="s">
        <v>343</v>
      </c>
      <c r="D56" s="39" t="s">
        <v>443</v>
      </c>
      <c r="E56" s="113">
        <f t="shared" si="3"/>
        <v>0.5</v>
      </c>
    </row>
    <row r="57" spans="1:5" ht="155" x14ac:dyDescent="0.35">
      <c r="A57" s="82">
        <v>4</v>
      </c>
      <c r="B57" s="83" t="s">
        <v>94</v>
      </c>
      <c r="C57" s="26" t="s">
        <v>329</v>
      </c>
      <c r="D57" s="39" t="s">
        <v>444</v>
      </c>
      <c r="E57" s="113">
        <f t="shared" si="3"/>
        <v>1</v>
      </c>
    </row>
    <row r="58" spans="1:5" ht="170.5" x14ac:dyDescent="0.35">
      <c r="A58" s="82">
        <v>5</v>
      </c>
      <c r="B58" s="83" t="s">
        <v>95</v>
      </c>
      <c r="C58" s="26" t="s">
        <v>343</v>
      </c>
      <c r="D58" s="39" t="s">
        <v>446</v>
      </c>
      <c r="E58" s="113">
        <f t="shared" si="3"/>
        <v>0.5</v>
      </c>
    </row>
    <row r="59" spans="1:5" ht="201.5" x14ac:dyDescent="0.35">
      <c r="A59" s="82">
        <v>6</v>
      </c>
      <c r="B59" s="83" t="s">
        <v>96</v>
      </c>
      <c r="C59" s="26" t="s">
        <v>329</v>
      </c>
      <c r="D59" s="39" t="s">
        <v>445</v>
      </c>
      <c r="E59" s="113">
        <f t="shared" si="3"/>
        <v>1</v>
      </c>
    </row>
    <row r="60" spans="1:5" ht="155" x14ac:dyDescent="0.35">
      <c r="A60" s="82">
        <v>7</v>
      </c>
      <c r="B60" s="83" t="s">
        <v>97</v>
      </c>
      <c r="C60" s="26" t="s">
        <v>343</v>
      </c>
      <c r="D60" s="39" t="s">
        <v>357</v>
      </c>
      <c r="E60" s="113">
        <f t="shared" si="3"/>
        <v>0.5</v>
      </c>
    </row>
    <row r="61" spans="1:5" ht="155" x14ac:dyDescent="0.35">
      <c r="A61" s="82">
        <v>8</v>
      </c>
      <c r="B61" s="83" t="s">
        <v>98</v>
      </c>
      <c r="C61" s="26" t="s">
        <v>329</v>
      </c>
      <c r="D61" s="39" t="s">
        <v>447</v>
      </c>
      <c r="E61" s="113">
        <f t="shared" si="3"/>
        <v>1</v>
      </c>
    </row>
    <row r="62" spans="1:5" ht="139.5" x14ac:dyDescent="0.35">
      <c r="A62" s="82">
        <v>9</v>
      </c>
      <c r="B62" s="83" t="s">
        <v>99</v>
      </c>
      <c r="C62" s="26" t="s">
        <v>329</v>
      </c>
      <c r="D62" s="39" t="s">
        <v>358</v>
      </c>
      <c r="E62" s="113">
        <f t="shared" si="3"/>
        <v>1</v>
      </c>
    </row>
    <row r="63" spans="1:5" ht="155" x14ac:dyDescent="0.35">
      <c r="A63" s="82">
        <v>10</v>
      </c>
      <c r="B63" s="83" t="s">
        <v>89</v>
      </c>
      <c r="C63" s="26" t="s">
        <v>329</v>
      </c>
      <c r="D63" s="39" t="s">
        <v>448</v>
      </c>
      <c r="E63" s="113">
        <f t="shared" si="3"/>
        <v>1</v>
      </c>
    </row>
    <row r="64" spans="1:5" ht="139.5" x14ac:dyDescent="0.35">
      <c r="A64" s="82">
        <v>11</v>
      </c>
      <c r="B64" s="83" t="s">
        <v>100</v>
      </c>
      <c r="C64" s="26" t="s">
        <v>329</v>
      </c>
      <c r="D64" s="39" t="s">
        <v>359</v>
      </c>
      <c r="E64" s="113">
        <f t="shared" si="3"/>
        <v>1</v>
      </c>
    </row>
    <row r="65" spans="1:5" ht="15.5" customHeight="1" x14ac:dyDescent="0.35">
      <c r="A65" s="114"/>
      <c r="B65" s="115"/>
      <c r="C65" s="116"/>
      <c r="D65" s="117" t="s">
        <v>67</v>
      </c>
      <c r="E65" s="66">
        <f>SUM(E54:E64)</f>
        <v>9</v>
      </c>
    </row>
    <row r="66" spans="1:5" ht="15" customHeight="1" thickBot="1" x14ac:dyDescent="0.4">
      <c r="A66" s="118"/>
      <c r="B66" s="119"/>
      <c r="C66" s="120"/>
      <c r="D66" s="121"/>
      <c r="E66" s="112" t="s">
        <v>111</v>
      </c>
    </row>
    <row r="67" spans="1:5" ht="15" thickBot="1" x14ac:dyDescent="0.4">
      <c r="A67" s="122"/>
      <c r="B67" s="122"/>
      <c r="C67" s="123"/>
      <c r="D67" s="122"/>
      <c r="E67" s="123"/>
    </row>
    <row r="68" spans="1:5" ht="30" customHeight="1" x14ac:dyDescent="0.35">
      <c r="A68" s="85"/>
      <c r="B68" s="124" t="s">
        <v>101</v>
      </c>
      <c r="C68" s="125"/>
      <c r="D68" s="124"/>
      <c r="E68" s="126"/>
    </row>
    <row r="69" spans="1:5" ht="30" customHeight="1" x14ac:dyDescent="0.35">
      <c r="A69" s="127"/>
      <c r="B69" s="128" t="s">
        <v>54</v>
      </c>
      <c r="C69" s="129" t="s">
        <v>12</v>
      </c>
      <c r="D69" s="129" t="s">
        <v>13</v>
      </c>
      <c r="E69" s="130" t="s">
        <v>55</v>
      </c>
    </row>
    <row r="70" spans="1:5" ht="139.5" x14ac:dyDescent="0.35">
      <c r="A70" s="82">
        <v>1</v>
      </c>
      <c r="B70" s="83" t="s">
        <v>102</v>
      </c>
      <c r="C70" s="26" t="s">
        <v>319</v>
      </c>
      <c r="D70" s="39" t="s">
        <v>449</v>
      </c>
      <c r="E70" s="113">
        <f>IF(C70="Fully met", 1, IF(C70="Partially met",0.5, 0))</f>
        <v>0</v>
      </c>
    </row>
    <row r="71" spans="1:5" ht="31" x14ac:dyDescent="0.35">
      <c r="A71" s="82">
        <v>2</v>
      </c>
      <c r="B71" s="83" t="s">
        <v>103</v>
      </c>
      <c r="C71" s="26" t="s">
        <v>329</v>
      </c>
      <c r="D71" s="39"/>
      <c r="E71" s="113">
        <f t="shared" ref="E71:E78" si="4">IF(C71="Fully met", 1, IF(C71="Partially met",0.5, 0))</f>
        <v>1</v>
      </c>
    </row>
    <row r="72" spans="1:5" ht="31" x14ac:dyDescent="0.35">
      <c r="A72" s="82">
        <v>3</v>
      </c>
      <c r="B72" s="83" t="s">
        <v>104</v>
      </c>
      <c r="C72" s="26" t="s">
        <v>329</v>
      </c>
      <c r="D72" s="39" t="s">
        <v>360</v>
      </c>
      <c r="E72" s="113">
        <f t="shared" si="4"/>
        <v>1</v>
      </c>
    </row>
    <row r="73" spans="1:5" ht="155" x14ac:dyDescent="0.35">
      <c r="A73" s="82">
        <v>4</v>
      </c>
      <c r="B73" s="83" t="s">
        <v>105</v>
      </c>
      <c r="C73" s="26" t="s">
        <v>329</v>
      </c>
      <c r="D73" s="39" t="s">
        <v>450</v>
      </c>
      <c r="E73" s="113">
        <f t="shared" si="4"/>
        <v>1</v>
      </c>
    </row>
    <row r="74" spans="1:5" ht="155" x14ac:dyDescent="0.35">
      <c r="A74" s="82">
        <v>5</v>
      </c>
      <c r="B74" s="83" t="s">
        <v>106</v>
      </c>
      <c r="C74" s="26" t="s">
        <v>329</v>
      </c>
      <c r="D74" s="39" t="s">
        <v>451</v>
      </c>
      <c r="E74" s="113">
        <f t="shared" si="4"/>
        <v>1</v>
      </c>
    </row>
    <row r="75" spans="1:5" ht="31" x14ac:dyDescent="0.35">
      <c r="A75" s="82">
        <v>6</v>
      </c>
      <c r="B75" s="83" t="s">
        <v>107</v>
      </c>
      <c r="C75" s="26" t="s">
        <v>329</v>
      </c>
      <c r="D75" s="39"/>
      <c r="E75" s="113">
        <f t="shared" si="4"/>
        <v>1</v>
      </c>
    </row>
    <row r="76" spans="1:5" ht="170.5" x14ac:dyDescent="0.35">
      <c r="A76" s="82">
        <v>7</v>
      </c>
      <c r="B76" s="83" t="s">
        <v>186</v>
      </c>
      <c r="C76" s="26" t="s">
        <v>329</v>
      </c>
      <c r="D76" s="39" t="s">
        <v>452</v>
      </c>
      <c r="E76" s="113">
        <f t="shared" si="4"/>
        <v>1</v>
      </c>
    </row>
    <row r="77" spans="1:5" ht="155" x14ac:dyDescent="0.35">
      <c r="A77" s="82">
        <v>8</v>
      </c>
      <c r="B77" s="83" t="s">
        <v>263</v>
      </c>
      <c r="C77" s="26" t="s">
        <v>329</v>
      </c>
      <c r="D77" s="39" t="s">
        <v>453</v>
      </c>
      <c r="E77" s="113">
        <f t="shared" si="4"/>
        <v>1</v>
      </c>
    </row>
    <row r="78" spans="1:5" ht="201.5" x14ac:dyDescent="0.35">
      <c r="A78" s="82">
        <v>9</v>
      </c>
      <c r="B78" s="83" t="s">
        <v>108</v>
      </c>
      <c r="C78" s="26" t="s">
        <v>329</v>
      </c>
      <c r="D78" s="39" t="s">
        <v>454</v>
      </c>
      <c r="E78" s="113">
        <f t="shared" si="4"/>
        <v>1</v>
      </c>
    </row>
    <row r="79" spans="1:5" ht="15.5" customHeight="1" x14ac:dyDescent="0.35">
      <c r="A79" s="109"/>
      <c r="B79" s="89"/>
      <c r="C79" s="110"/>
      <c r="D79" s="90" t="s">
        <v>67</v>
      </c>
      <c r="E79" s="66">
        <f>SUM(E70:E78)</f>
        <v>8</v>
      </c>
    </row>
    <row r="80" spans="1:5" ht="15" customHeight="1" thickBot="1" x14ac:dyDescent="0.4">
      <c r="A80" s="92"/>
      <c r="B80" s="93"/>
      <c r="C80" s="111"/>
      <c r="D80" s="94"/>
      <c r="E80" s="112" t="s">
        <v>264</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46" zoomScaleNormal="100" workbookViewId="0">
      <selection activeCell="C85" sqref="C85:D86"/>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9</v>
      </c>
      <c r="B1" s="105"/>
      <c r="C1" s="140"/>
      <c r="D1" s="105"/>
      <c r="E1" s="105"/>
    </row>
    <row r="2" spans="1:5" ht="15.5" x14ac:dyDescent="0.35">
      <c r="A2" s="141"/>
      <c r="B2" s="122"/>
      <c r="C2" s="123"/>
      <c r="D2" s="122"/>
      <c r="E2" s="123"/>
    </row>
    <row r="3" spans="1:5" ht="15.5" x14ac:dyDescent="0.35">
      <c r="A3" s="142" t="s">
        <v>52</v>
      </c>
      <c r="B3" s="142"/>
      <c r="C3" s="143"/>
      <c r="D3" s="142"/>
      <c r="E3" s="142"/>
    </row>
    <row r="4" spans="1:5" x14ac:dyDescent="0.35">
      <c r="A4" s="122"/>
      <c r="B4" s="122"/>
      <c r="C4" s="123"/>
      <c r="D4" s="122"/>
      <c r="E4" s="123"/>
    </row>
    <row r="5" spans="1:5" ht="18.5" x14ac:dyDescent="0.45">
      <c r="A5" s="144" t="s">
        <v>112</v>
      </c>
      <c r="B5" s="144"/>
      <c r="C5" s="145"/>
      <c r="D5" s="144"/>
      <c r="E5" s="144"/>
    </row>
    <row r="6" spans="1:5" ht="16" thickBot="1" x14ac:dyDescent="0.4">
      <c r="A6" s="148"/>
      <c r="B6" s="148"/>
      <c r="C6" s="148"/>
      <c r="D6" s="148"/>
      <c r="E6" s="148"/>
    </row>
    <row r="7" spans="1:5" ht="30" customHeight="1" x14ac:dyDescent="0.35">
      <c r="A7" s="135"/>
      <c r="B7" s="86" t="s">
        <v>53</v>
      </c>
      <c r="C7" s="87"/>
      <c r="D7" s="86"/>
      <c r="E7" s="136"/>
    </row>
    <row r="8" spans="1:5" ht="30" customHeight="1" x14ac:dyDescent="0.35">
      <c r="A8" s="137"/>
      <c r="B8" s="138" t="s">
        <v>54</v>
      </c>
      <c r="C8" s="129" t="s">
        <v>12</v>
      </c>
      <c r="D8" s="129" t="s">
        <v>13</v>
      </c>
      <c r="E8" s="130" t="s">
        <v>55</v>
      </c>
    </row>
    <row r="9" spans="1:5" ht="186" x14ac:dyDescent="0.35">
      <c r="A9" s="82">
        <v>1</v>
      </c>
      <c r="B9" s="83" t="s">
        <v>113</v>
      </c>
      <c r="C9" s="26" t="s">
        <v>343</v>
      </c>
      <c r="D9" s="39" t="s">
        <v>361</v>
      </c>
      <c r="E9" s="113">
        <f>IF(C9="Fully met", 1, IF(C9="Partially met",0.5, 0))</f>
        <v>0.5</v>
      </c>
    </row>
    <row r="10" spans="1:5" ht="124" x14ac:dyDescent="0.35">
      <c r="A10" s="82">
        <v>2</v>
      </c>
      <c r="B10" s="83" t="s">
        <v>57</v>
      </c>
      <c r="C10" s="26" t="s">
        <v>329</v>
      </c>
      <c r="D10" s="39" t="s">
        <v>362</v>
      </c>
      <c r="E10" s="113">
        <f t="shared" ref="E10:E19" si="0">IF(C10="Fully met", 1, IF(C10="Partially met",0.5, 0))</f>
        <v>1</v>
      </c>
    </row>
    <row r="11" spans="1:5" ht="62" x14ac:dyDescent="0.35">
      <c r="A11" s="82">
        <v>3</v>
      </c>
      <c r="B11" s="147" t="s">
        <v>262</v>
      </c>
      <c r="C11" s="26" t="s">
        <v>329</v>
      </c>
      <c r="D11" s="39" t="s">
        <v>363</v>
      </c>
      <c r="E11" s="113">
        <f t="shared" si="0"/>
        <v>1</v>
      </c>
    </row>
    <row r="12" spans="1:5" ht="31" x14ac:dyDescent="0.35">
      <c r="A12" s="82">
        <v>4</v>
      </c>
      <c r="B12" s="83" t="s">
        <v>58</v>
      </c>
      <c r="C12" s="26" t="s">
        <v>329</v>
      </c>
      <c r="D12" s="39" t="s">
        <v>364</v>
      </c>
      <c r="E12" s="113">
        <f t="shared" si="0"/>
        <v>1</v>
      </c>
    </row>
    <row r="13" spans="1:5" ht="186" x14ac:dyDescent="0.35">
      <c r="A13" s="82">
        <v>5</v>
      </c>
      <c r="B13" s="83" t="s">
        <v>114</v>
      </c>
      <c r="C13" s="26" t="s">
        <v>343</v>
      </c>
      <c r="D13" s="39" t="s">
        <v>365</v>
      </c>
      <c r="E13" s="113">
        <f t="shared" si="0"/>
        <v>0.5</v>
      </c>
    </row>
    <row r="14" spans="1:5" ht="46.5" x14ac:dyDescent="0.35">
      <c r="A14" s="82">
        <v>6</v>
      </c>
      <c r="B14" s="83" t="s">
        <v>115</v>
      </c>
      <c r="C14" s="26" t="s">
        <v>329</v>
      </c>
      <c r="D14" s="39" t="s">
        <v>366</v>
      </c>
      <c r="E14" s="113">
        <f t="shared" si="0"/>
        <v>1</v>
      </c>
    </row>
    <row r="15" spans="1:5" ht="170.5" x14ac:dyDescent="0.35">
      <c r="A15" s="82">
        <v>7</v>
      </c>
      <c r="B15" s="83" t="s">
        <v>116</v>
      </c>
      <c r="C15" s="26" t="s">
        <v>329</v>
      </c>
      <c r="D15" s="39" t="s">
        <v>367</v>
      </c>
      <c r="E15" s="113">
        <f t="shared" si="0"/>
        <v>1</v>
      </c>
    </row>
    <row r="16" spans="1:5" ht="139.5" x14ac:dyDescent="0.35">
      <c r="A16" s="82">
        <v>8</v>
      </c>
      <c r="B16" s="83" t="s">
        <v>63</v>
      </c>
      <c r="C16" s="26" t="s">
        <v>329</v>
      </c>
      <c r="D16" s="39" t="s">
        <v>368</v>
      </c>
      <c r="E16" s="113">
        <f t="shared" si="0"/>
        <v>1</v>
      </c>
    </row>
    <row r="17" spans="1:5" ht="155" x14ac:dyDescent="0.35">
      <c r="A17" s="82">
        <v>9</v>
      </c>
      <c r="B17" s="83" t="s">
        <v>64</v>
      </c>
      <c r="C17" s="26" t="s">
        <v>329</v>
      </c>
      <c r="D17" s="39" t="s">
        <v>369</v>
      </c>
      <c r="E17" s="113">
        <f t="shared" si="0"/>
        <v>1</v>
      </c>
    </row>
    <row r="18" spans="1:5" ht="155" x14ac:dyDescent="0.35">
      <c r="A18" s="82">
        <v>10</v>
      </c>
      <c r="B18" s="83" t="s">
        <v>89</v>
      </c>
      <c r="C18" s="26" t="s">
        <v>343</v>
      </c>
      <c r="D18" s="39" t="s">
        <v>370</v>
      </c>
      <c r="E18" s="113">
        <f t="shared" si="0"/>
        <v>0.5</v>
      </c>
    </row>
    <row r="19" spans="1:5" ht="46.5" x14ac:dyDescent="0.35">
      <c r="A19" s="82">
        <v>11</v>
      </c>
      <c r="B19" s="83" t="s">
        <v>117</v>
      </c>
      <c r="C19" s="26" t="s">
        <v>329</v>
      </c>
      <c r="D19" s="39" t="s">
        <v>335</v>
      </c>
      <c r="E19" s="113">
        <f t="shared" si="0"/>
        <v>1</v>
      </c>
    </row>
    <row r="20" spans="1:5" ht="15.5" customHeight="1" x14ac:dyDescent="0.35">
      <c r="A20" s="114"/>
      <c r="B20" s="115"/>
      <c r="C20" s="116"/>
      <c r="D20" s="117" t="s">
        <v>67</v>
      </c>
      <c r="E20" s="66">
        <f>SUM(E9:E19)</f>
        <v>9.5</v>
      </c>
    </row>
    <row r="21" spans="1:5" ht="15" customHeight="1" thickBot="1" x14ac:dyDescent="0.4">
      <c r="A21" s="118"/>
      <c r="B21" s="119"/>
      <c r="C21" s="120"/>
      <c r="D21" s="121"/>
      <c r="E21" s="112" t="s">
        <v>111</v>
      </c>
    </row>
    <row r="22" spans="1:5" ht="15" thickBot="1" x14ac:dyDescent="0.4">
      <c r="A22" s="122"/>
      <c r="B22" s="122"/>
      <c r="C22" s="123"/>
      <c r="D22" s="122"/>
      <c r="E22" s="123"/>
    </row>
    <row r="23" spans="1:5" ht="30" customHeight="1" x14ac:dyDescent="0.35">
      <c r="A23" s="135"/>
      <c r="B23" s="86" t="s">
        <v>69</v>
      </c>
      <c r="C23" s="87"/>
      <c r="D23" s="86"/>
      <c r="E23" s="136"/>
    </row>
    <row r="24" spans="1:5" ht="30" customHeight="1" x14ac:dyDescent="0.35">
      <c r="A24" s="137"/>
      <c r="B24" s="138" t="s">
        <v>54</v>
      </c>
      <c r="C24" s="129" t="s">
        <v>12</v>
      </c>
      <c r="D24" s="129" t="s">
        <v>13</v>
      </c>
      <c r="E24" s="130" t="s">
        <v>55</v>
      </c>
    </row>
    <row r="25" spans="1:5" ht="50.15" customHeight="1" x14ac:dyDescent="0.35">
      <c r="A25" s="82">
        <v>1</v>
      </c>
      <c r="B25" s="132" t="s">
        <v>118</v>
      </c>
      <c r="C25" s="26" t="s">
        <v>329</v>
      </c>
      <c r="D25" s="39" t="s">
        <v>371</v>
      </c>
      <c r="E25" s="113">
        <f>IF(C25="Fully met", 1, IF(C25="Partially met",0.5, 0))</f>
        <v>1</v>
      </c>
    </row>
    <row r="26" spans="1:5" ht="150" customHeight="1" x14ac:dyDescent="0.35">
      <c r="A26" s="133">
        <v>2</v>
      </c>
      <c r="B26" s="83" t="s">
        <v>292</v>
      </c>
      <c r="C26" s="37" t="s">
        <v>329</v>
      </c>
      <c r="D26" s="39" t="s">
        <v>372</v>
      </c>
      <c r="E26" s="131">
        <f t="shared" ref="E26" si="1">IF(C26="Fully met", 1, IF(C26="Partially met",0.5, 0))</f>
        <v>1</v>
      </c>
    </row>
    <row r="27" spans="1:5" ht="93" x14ac:dyDescent="0.35">
      <c r="A27" s="82">
        <v>3</v>
      </c>
      <c r="B27" s="134" t="s">
        <v>71</v>
      </c>
      <c r="C27" s="26" t="s">
        <v>329</v>
      </c>
      <c r="D27" s="39" t="s">
        <v>373</v>
      </c>
      <c r="E27" s="113">
        <f>IF(C27="Fully met", 1, IF(C27="Partially met",0.5, 0))</f>
        <v>1</v>
      </c>
    </row>
    <row r="28" spans="1:5" ht="31" x14ac:dyDescent="0.35">
      <c r="A28" s="82">
        <v>4</v>
      </c>
      <c r="B28" s="83" t="s">
        <v>119</v>
      </c>
      <c r="C28" s="26" t="s">
        <v>329</v>
      </c>
      <c r="D28" s="39" t="s">
        <v>374</v>
      </c>
      <c r="E28" s="113">
        <f t="shared" ref="E28:E42" si="2">IF(C28="Fully met", 1, IF(C28="Partially met",0.5, 0))</f>
        <v>1</v>
      </c>
    </row>
    <row r="29" spans="1:5" ht="46.5" x14ac:dyDescent="0.35">
      <c r="A29" s="82">
        <v>5</v>
      </c>
      <c r="B29" s="83" t="s">
        <v>109</v>
      </c>
      <c r="C29" s="26" t="s">
        <v>329</v>
      </c>
      <c r="D29" s="39"/>
      <c r="E29" s="113">
        <f t="shared" si="2"/>
        <v>1</v>
      </c>
    </row>
    <row r="30" spans="1:5" ht="46.5" x14ac:dyDescent="0.35">
      <c r="A30" s="82">
        <v>6</v>
      </c>
      <c r="B30" s="83" t="s">
        <v>120</v>
      </c>
      <c r="C30" s="26" t="s">
        <v>329</v>
      </c>
      <c r="D30" s="39" t="s">
        <v>375</v>
      </c>
      <c r="E30" s="113">
        <f t="shared" si="2"/>
        <v>1</v>
      </c>
    </row>
    <row r="31" spans="1:5" ht="31" x14ac:dyDescent="0.35">
      <c r="A31" s="82">
        <v>7</v>
      </c>
      <c r="B31" s="83" t="s">
        <v>80</v>
      </c>
      <c r="C31" s="26" t="s">
        <v>329</v>
      </c>
      <c r="D31" s="39" t="s">
        <v>376</v>
      </c>
      <c r="E31" s="113">
        <f t="shared" si="2"/>
        <v>1</v>
      </c>
    </row>
    <row r="32" spans="1:5" ht="46.5" x14ac:dyDescent="0.35">
      <c r="A32" s="82">
        <v>8</v>
      </c>
      <c r="B32" s="83" t="s">
        <v>121</v>
      </c>
      <c r="C32" s="26" t="s">
        <v>329</v>
      </c>
      <c r="D32" s="39" t="s">
        <v>377</v>
      </c>
      <c r="E32" s="113">
        <f t="shared" si="2"/>
        <v>1</v>
      </c>
    </row>
    <row r="33" spans="1:5" ht="15.5" x14ac:dyDescent="0.35">
      <c r="A33" s="82">
        <v>9</v>
      </c>
      <c r="B33" s="83" t="s">
        <v>82</v>
      </c>
      <c r="C33" s="26" t="s">
        <v>329</v>
      </c>
      <c r="D33" s="39"/>
      <c r="E33" s="113">
        <f t="shared" si="2"/>
        <v>1</v>
      </c>
    </row>
    <row r="34" spans="1:5" ht="31" x14ac:dyDescent="0.35">
      <c r="A34" s="82">
        <v>10</v>
      </c>
      <c r="B34" s="83" t="s">
        <v>84</v>
      </c>
      <c r="C34" s="26" t="s">
        <v>329</v>
      </c>
      <c r="D34" s="39"/>
      <c r="E34" s="113">
        <f t="shared" si="2"/>
        <v>1</v>
      </c>
    </row>
    <row r="35" spans="1:5" ht="155" x14ac:dyDescent="0.35">
      <c r="A35" s="82">
        <v>11</v>
      </c>
      <c r="B35" s="83" t="s">
        <v>122</v>
      </c>
      <c r="C35" s="26" t="s">
        <v>329</v>
      </c>
      <c r="D35" s="39" t="s">
        <v>378</v>
      </c>
      <c r="E35" s="113">
        <f t="shared" si="2"/>
        <v>1</v>
      </c>
    </row>
    <row r="36" spans="1:5" ht="155" x14ac:dyDescent="0.35">
      <c r="A36" s="82">
        <v>12</v>
      </c>
      <c r="B36" s="83" t="s">
        <v>85</v>
      </c>
      <c r="C36" s="26" t="s">
        <v>343</v>
      </c>
      <c r="D36" s="39" t="s">
        <v>379</v>
      </c>
      <c r="E36" s="113">
        <f t="shared" si="2"/>
        <v>0.5</v>
      </c>
    </row>
    <row r="37" spans="1:5" ht="46.5" x14ac:dyDescent="0.35">
      <c r="A37" s="82">
        <v>13</v>
      </c>
      <c r="B37" s="83" t="s">
        <v>86</v>
      </c>
      <c r="C37" s="26" t="s">
        <v>329</v>
      </c>
      <c r="D37" s="39" t="s">
        <v>347</v>
      </c>
      <c r="E37" s="113">
        <f t="shared" si="2"/>
        <v>1</v>
      </c>
    </row>
    <row r="38" spans="1:5" ht="93" x14ac:dyDescent="0.35">
      <c r="A38" s="82">
        <v>14</v>
      </c>
      <c r="B38" s="83" t="s">
        <v>87</v>
      </c>
      <c r="C38" s="26" t="s">
        <v>329</v>
      </c>
      <c r="D38" s="39" t="s">
        <v>380</v>
      </c>
      <c r="E38" s="113">
        <f t="shared" si="2"/>
        <v>1</v>
      </c>
    </row>
    <row r="39" spans="1:5" ht="62" x14ac:dyDescent="0.35">
      <c r="A39" s="82">
        <v>15</v>
      </c>
      <c r="B39" s="83" t="s">
        <v>88</v>
      </c>
      <c r="C39" s="26" t="s">
        <v>329</v>
      </c>
      <c r="D39" s="39" t="s">
        <v>381</v>
      </c>
      <c r="E39" s="113">
        <f t="shared" si="2"/>
        <v>1</v>
      </c>
    </row>
    <row r="40" spans="1:5" ht="46.5" x14ac:dyDescent="0.35">
      <c r="A40" s="82">
        <v>16</v>
      </c>
      <c r="B40" s="83" t="s">
        <v>123</v>
      </c>
      <c r="C40" s="26" t="s">
        <v>329</v>
      </c>
      <c r="D40" s="39" t="s">
        <v>382</v>
      </c>
      <c r="E40" s="113">
        <f t="shared" si="2"/>
        <v>1</v>
      </c>
    </row>
    <row r="41" spans="1:5" ht="170.5" x14ac:dyDescent="0.35">
      <c r="A41" s="82">
        <v>17</v>
      </c>
      <c r="B41" s="83" t="s">
        <v>89</v>
      </c>
      <c r="C41" s="26" t="s">
        <v>343</v>
      </c>
      <c r="D41" s="39" t="s">
        <v>383</v>
      </c>
      <c r="E41" s="113">
        <f t="shared" si="2"/>
        <v>0.5</v>
      </c>
    </row>
    <row r="42" spans="1:5" ht="46.5" x14ac:dyDescent="0.35">
      <c r="A42" s="82">
        <v>18</v>
      </c>
      <c r="B42" s="83" t="s">
        <v>90</v>
      </c>
      <c r="C42" s="26" t="s">
        <v>329</v>
      </c>
      <c r="D42" s="39" t="s">
        <v>335</v>
      </c>
      <c r="E42" s="113">
        <f t="shared" si="2"/>
        <v>1</v>
      </c>
    </row>
    <row r="43" spans="1:5" ht="15.5" customHeight="1" x14ac:dyDescent="0.35">
      <c r="A43" s="114"/>
      <c r="B43" s="115"/>
      <c r="C43" s="116"/>
      <c r="D43" s="117" t="s">
        <v>67</v>
      </c>
      <c r="E43" s="66">
        <f>SUM(E25:E42)</f>
        <v>17</v>
      </c>
    </row>
    <row r="44" spans="1:5" ht="15" customHeight="1" thickBot="1" x14ac:dyDescent="0.4">
      <c r="A44" s="118"/>
      <c r="B44" s="119"/>
      <c r="C44" s="120"/>
      <c r="D44" s="121"/>
      <c r="E44" s="112" t="s">
        <v>142</v>
      </c>
    </row>
    <row r="45" spans="1:5" ht="15" thickBot="1" x14ac:dyDescent="0.4">
      <c r="A45" s="122"/>
      <c r="B45" s="122"/>
      <c r="C45" s="123"/>
      <c r="D45" s="122"/>
      <c r="E45" s="123"/>
    </row>
    <row r="46" spans="1:5" ht="30" customHeight="1" x14ac:dyDescent="0.35">
      <c r="A46" s="135"/>
      <c r="B46" s="86" t="s">
        <v>91</v>
      </c>
      <c r="C46" s="87"/>
      <c r="D46" s="86"/>
      <c r="E46" s="136"/>
    </row>
    <row r="47" spans="1:5" ht="30" customHeight="1" x14ac:dyDescent="0.35">
      <c r="A47" s="137"/>
      <c r="B47" s="138" t="s">
        <v>54</v>
      </c>
      <c r="C47" s="129" t="s">
        <v>12</v>
      </c>
      <c r="D47" s="129" t="s">
        <v>13</v>
      </c>
      <c r="E47" s="130" t="s">
        <v>55</v>
      </c>
    </row>
    <row r="48" spans="1:5" ht="62" x14ac:dyDescent="0.35">
      <c r="A48" s="82">
        <v>1</v>
      </c>
      <c r="B48" s="83" t="s">
        <v>92</v>
      </c>
      <c r="C48" s="26" t="s">
        <v>329</v>
      </c>
      <c r="D48" s="39" t="s">
        <v>384</v>
      </c>
      <c r="E48" s="113">
        <f>IF(C48="Fully met", 1, IF(C48="Partially met",0.5, 0))</f>
        <v>1</v>
      </c>
    </row>
    <row r="49" spans="1:5" ht="124" x14ac:dyDescent="0.35">
      <c r="A49" s="82">
        <v>2</v>
      </c>
      <c r="B49" s="83" t="s">
        <v>93</v>
      </c>
      <c r="C49" s="26" t="s">
        <v>329</v>
      </c>
      <c r="D49" s="39" t="s">
        <v>385</v>
      </c>
      <c r="E49" s="113">
        <f t="shared" ref="E49:E57" si="3">IF(C49="Fully met", 1, IF(C49="Partially met",0.5, 0))</f>
        <v>1</v>
      </c>
    </row>
    <row r="50" spans="1:5" ht="93" x14ac:dyDescent="0.35">
      <c r="A50" s="82">
        <v>3</v>
      </c>
      <c r="B50" s="83" t="s">
        <v>94</v>
      </c>
      <c r="C50" s="26" t="s">
        <v>329</v>
      </c>
      <c r="D50" s="39" t="s">
        <v>386</v>
      </c>
      <c r="E50" s="113">
        <f t="shared" si="3"/>
        <v>1</v>
      </c>
    </row>
    <row r="51" spans="1:5" ht="108.5" x14ac:dyDescent="0.35">
      <c r="A51" s="82">
        <v>4</v>
      </c>
      <c r="B51" s="83" t="s">
        <v>124</v>
      </c>
      <c r="C51" s="26" t="s">
        <v>329</v>
      </c>
      <c r="D51" s="39" t="s">
        <v>387</v>
      </c>
      <c r="E51" s="113">
        <f t="shared" si="3"/>
        <v>1</v>
      </c>
    </row>
    <row r="52" spans="1:5" ht="186" x14ac:dyDescent="0.35">
      <c r="A52" s="82">
        <v>5</v>
      </c>
      <c r="B52" s="83" t="s">
        <v>96</v>
      </c>
      <c r="C52" s="26" t="s">
        <v>329</v>
      </c>
      <c r="D52" s="39" t="s">
        <v>388</v>
      </c>
      <c r="E52" s="113">
        <f t="shared" si="3"/>
        <v>1</v>
      </c>
    </row>
    <row r="53" spans="1:5" ht="93" x14ac:dyDescent="0.35">
      <c r="A53" s="82">
        <v>6</v>
      </c>
      <c r="B53" s="83" t="s">
        <v>97</v>
      </c>
      <c r="C53" s="26" t="s">
        <v>329</v>
      </c>
      <c r="D53" s="39" t="s">
        <v>389</v>
      </c>
      <c r="E53" s="113">
        <f t="shared" si="3"/>
        <v>1</v>
      </c>
    </row>
    <row r="54" spans="1:5" ht="93" x14ac:dyDescent="0.35">
      <c r="A54" s="82">
        <v>7</v>
      </c>
      <c r="B54" s="83" t="s">
        <v>125</v>
      </c>
      <c r="C54" s="26" t="s">
        <v>329</v>
      </c>
      <c r="D54" s="39" t="s">
        <v>390</v>
      </c>
      <c r="E54" s="113">
        <f t="shared" si="3"/>
        <v>1</v>
      </c>
    </row>
    <row r="55" spans="1:5" ht="46.5" x14ac:dyDescent="0.35">
      <c r="A55" s="82">
        <v>8</v>
      </c>
      <c r="B55" s="83" t="s">
        <v>99</v>
      </c>
      <c r="C55" s="26" t="s">
        <v>329</v>
      </c>
      <c r="D55" s="39"/>
      <c r="E55" s="113">
        <f t="shared" si="3"/>
        <v>1</v>
      </c>
    </row>
    <row r="56" spans="1:5" ht="139.5" x14ac:dyDescent="0.35">
      <c r="A56" s="82">
        <v>9</v>
      </c>
      <c r="B56" s="83" t="s">
        <v>89</v>
      </c>
      <c r="C56" s="26" t="s">
        <v>329</v>
      </c>
      <c r="D56" s="39" t="s">
        <v>391</v>
      </c>
      <c r="E56" s="113">
        <f t="shared" si="3"/>
        <v>1</v>
      </c>
    </row>
    <row r="57" spans="1:5" ht="93" x14ac:dyDescent="0.35">
      <c r="A57" s="82">
        <v>10</v>
      </c>
      <c r="B57" s="83" t="s">
        <v>100</v>
      </c>
      <c r="C57" s="26" t="s">
        <v>329</v>
      </c>
      <c r="D57" s="39" t="s">
        <v>392</v>
      </c>
      <c r="E57" s="113">
        <f t="shared" si="3"/>
        <v>1</v>
      </c>
    </row>
    <row r="58" spans="1:5" ht="15.5" customHeight="1" x14ac:dyDescent="0.35">
      <c r="A58" s="114"/>
      <c r="B58" s="115"/>
      <c r="C58" s="116"/>
      <c r="D58" s="117" t="s">
        <v>67</v>
      </c>
      <c r="E58" s="66">
        <f>SUM(E48:E57)</f>
        <v>10</v>
      </c>
    </row>
    <row r="59" spans="1:5" ht="15" customHeight="1" thickBot="1" x14ac:dyDescent="0.4">
      <c r="A59" s="118"/>
      <c r="B59" s="119"/>
      <c r="C59" s="120"/>
      <c r="D59" s="121"/>
      <c r="E59" s="112" t="s">
        <v>143</v>
      </c>
    </row>
    <row r="60" spans="1:5" ht="15" thickBot="1" x14ac:dyDescent="0.4">
      <c r="A60" s="122"/>
      <c r="B60" s="122"/>
      <c r="C60" s="123"/>
      <c r="D60" s="122"/>
      <c r="E60" s="123"/>
    </row>
    <row r="61" spans="1:5" ht="30" customHeight="1" x14ac:dyDescent="0.35">
      <c r="A61" s="135"/>
      <c r="B61" s="86" t="s">
        <v>126</v>
      </c>
      <c r="C61" s="87"/>
      <c r="D61" s="86"/>
      <c r="E61" s="136"/>
    </row>
    <row r="62" spans="1:5" ht="30" customHeight="1" x14ac:dyDescent="0.35">
      <c r="A62" s="137"/>
      <c r="B62" s="138" t="s">
        <v>54</v>
      </c>
      <c r="C62" s="129" t="s">
        <v>12</v>
      </c>
      <c r="D62" s="129" t="s">
        <v>13</v>
      </c>
      <c r="E62" s="130" t="s">
        <v>55</v>
      </c>
    </row>
    <row r="63" spans="1:5" ht="80.150000000000006" customHeight="1" x14ac:dyDescent="0.35">
      <c r="A63" s="82">
        <v>1</v>
      </c>
      <c r="B63" s="83" t="s">
        <v>127</v>
      </c>
      <c r="C63" s="26" t="s">
        <v>329</v>
      </c>
      <c r="D63" s="39" t="s">
        <v>393</v>
      </c>
      <c r="E63" s="113">
        <f>IF(C63="Fully met", 1, IF(C63="Partially met",0.5, 0))</f>
        <v>1</v>
      </c>
    </row>
    <row r="64" spans="1:5" ht="80.150000000000006" customHeight="1" x14ac:dyDescent="0.35">
      <c r="A64" s="82">
        <v>2</v>
      </c>
      <c r="B64" s="83" t="s">
        <v>128</v>
      </c>
      <c r="C64" s="26" t="s">
        <v>329</v>
      </c>
      <c r="D64" s="39"/>
      <c r="E64" s="113">
        <f t="shared" ref="E64:E68" si="4">IF(C64="Fully met", 1, IF(C64="Partially met",0.5, 0))</f>
        <v>1</v>
      </c>
    </row>
    <row r="65" spans="1:5" ht="50.15" customHeight="1" x14ac:dyDescent="0.35">
      <c r="A65" s="82">
        <v>3</v>
      </c>
      <c r="B65" s="83" t="s">
        <v>129</v>
      </c>
      <c r="C65" s="26" t="s">
        <v>329</v>
      </c>
      <c r="D65" s="39"/>
      <c r="E65" s="113">
        <f t="shared" si="4"/>
        <v>1</v>
      </c>
    </row>
    <row r="66" spans="1:5" ht="50.15" customHeight="1" x14ac:dyDescent="0.35">
      <c r="A66" s="82">
        <v>4</v>
      </c>
      <c r="B66" s="83" t="s">
        <v>130</v>
      </c>
      <c r="C66" s="26" t="s">
        <v>343</v>
      </c>
      <c r="D66" s="39" t="s">
        <v>394</v>
      </c>
      <c r="E66" s="113">
        <f t="shared" si="4"/>
        <v>0.5</v>
      </c>
    </row>
    <row r="67" spans="1:5" ht="80.150000000000006" customHeight="1" x14ac:dyDescent="0.35">
      <c r="A67" s="82">
        <v>5</v>
      </c>
      <c r="B67" s="83" t="s">
        <v>131</v>
      </c>
      <c r="C67" s="26" t="s">
        <v>329</v>
      </c>
      <c r="D67" s="39"/>
      <c r="E67" s="113">
        <f t="shared" si="4"/>
        <v>1</v>
      </c>
    </row>
    <row r="68" spans="1:5" ht="50.15" customHeight="1" x14ac:dyDescent="0.35">
      <c r="A68" s="82">
        <v>6</v>
      </c>
      <c r="B68" s="83" t="s">
        <v>132</v>
      </c>
      <c r="C68" s="26" t="s">
        <v>329</v>
      </c>
      <c r="D68" s="39" t="s">
        <v>335</v>
      </c>
      <c r="E68" s="113">
        <f t="shared" si="4"/>
        <v>1</v>
      </c>
    </row>
    <row r="69" spans="1:5" ht="15.5" customHeight="1" x14ac:dyDescent="0.35">
      <c r="A69" s="114"/>
      <c r="B69" s="115"/>
      <c r="C69" s="116"/>
      <c r="D69" s="117" t="s">
        <v>67</v>
      </c>
      <c r="E69" s="66">
        <f>SUM(E63:E68)</f>
        <v>5.5</v>
      </c>
    </row>
    <row r="70" spans="1:5" ht="15" customHeight="1" thickBot="1" x14ac:dyDescent="0.4">
      <c r="A70" s="118"/>
      <c r="B70" s="119"/>
      <c r="C70" s="120"/>
      <c r="D70" s="121"/>
      <c r="E70" s="112" t="s">
        <v>144</v>
      </c>
    </row>
    <row r="71" spans="1:5" ht="15" customHeight="1" thickBot="1" x14ac:dyDescent="0.4">
      <c r="A71" s="122"/>
      <c r="B71" s="122"/>
      <c r="C71" s="123"/>
      <c r="D71" s="122"/>
      <c r="E71" s="123"/>
    </row>
    <row r="72" spans="1:5" ht="30" customHeight="1" x14ac:dyDescent="0.35">
      <c r="A72" s="135"/>
      <c r="B72" s="86" t="s">
        <v>265</v>
      </c>
      <c r="C72" s="87"/>
      <c r="D72" s="86"/>
      <c r="E72" s="136"/>
    </row>
    <row r="73" spans="1:5" ht="30" customHeight="1" x14ac:dyDescent="0.35">
      <c r="A73" s="137"/>
      <c r="B73" s="138" t="s">
        <v>54</v>
      </c>
      <c r="C73" s="129" t="s">
        <v>12</v>
      </c>
      <c r="D73" s="129" t="s">
        <v>13</v>
      </c>
      <c r="E73" s="130" t="s">
        <v>55</v>
      </c>
    </row>
    <row r="74" spans="1:5" ht="50.15" customHeight="1" x14ac:dyDescent="0.35">
      <c r="A74" s="82">
        <v>1</v>
      </c>
      <c r="B74" s="132" t="s">
        <v>133</v>
      </c>
      <c r="C74" s="26" t="s">
        <v>329</v>
      </c>
      <c r="D74" s="39" t="s">
        <v>395</v>
      </c>
      <c r="E74" s="113">
        <f>IF(C74="Fully met", 1, IF(C74="Partially met",0.5, 0))</f>
        <v>1</v>
      </c>
    </row>
    <row r="75" spans="1:5" ht="150" customHeight="1" x14ac:dyDescent="0.35">
      <c r="A75" s="133">
        <v>2</v>
      </c>
      <c r="B75" s="83" t="s">
        <v>294</v>
      </c>
      <c r="C75" s="37" t="s">
        <v>329</v>
      </c>
      <c r="D75" s="39" t="s">
        <v>396</v>
      </c>
      <c r="E75" s="131">
        <f t="shared" ref="E75" si="5">IF(C75="Fully met", 1, IF(C75="Partially met",0.5, 0))</f>
        <v>1</v>
      </c>
    </row>
    <row r="76" spans="1:5" ht="50.15" customHeight="1" x14ac:dyDescent="0.35">
      <c r="A76" s="82">
        <v>3</v>
      </c>
      <c r="B76" s="134" t="s">
        <v>134</v>
      </c>
      <c r="C76" s="28" t="s">
        <v>329</v>
      </c>
      <c r="D76" s="25"/>
      <c r="E76" s="113">
        <f>IF(C76="Fully met", 1, IF(C76="Partially met",0.5, 0))</f>
        <v>1</v>
      </c>
    </row>
    <row r="77" spans="1:5" ht="50.15" customHeight="1" x14ac:dyDescent="0.35">
      <c r="A77" s="82">
        <v>4</v>
      </c>
      <c r="B77" s="83" t="s">
        <v>135</v>
      </c>
      <c r="C77" s="28" t="s">
        <v>329</v>
      </c>
      <c r="D77" s="25"/>
      <c r="E77" s="113">
        <f t="shared" ref="E77:E81" si="6">IF(C77="Fully met", 1, IF(C77="Partially met",0.5, 0))</f>
        <v>1</v>
      </c>
    </row>
    <row r="78" spans="1:5" ht="139.5" x14ac:dyDescent="0.35">
      <c r="A78" s="82">
        <v>5</v>
      </c>
      <c r="B78" s="83" t="s">
        <v>136</v>
      </c>
      <c r="C78" s="28" t="s">
        <v>343</v>
      </c>
      <c r="D78" s="39" t="s">
        <v>397</v>
      </c>
      <c r="E78" s="113">
        <f t="shared" si="6"/>
        <v>0.5</v>
      </c>
    </row>
    <row r="79" spans="1:5" ht="93" x14ac:dyDescent="0.35">
      <c r="A79" s="82">
        <v>6</v>
      </c>
      <c r="B79" s="83" t="s">
        <v>137</v>
      </c>
      <c r="C79" s="26" t="s">
        <v>329</v>
      </c>
      <c r="D79" s="39" t="s">
        <v>398</v>
      </c>
      <c r="E79" s="113">
        <f>IF(C79="Fully met", 1, IF(C79="Partially met",0.5, 0))</f>
        <v>1</v>
      </c>
    </row>
    <row r="80" spans="1:5" ht="50.15" customHeight="1" x14ac:dyDescent="0.35">
      <c r="A80" s="82">
        <v>7</v>
      </c>
      <c r="B80" s="83" t="s">
        <v>138</v>
      </c>
      <c r="C80" s="28" t="s">
        <v>329</v>
      </c>
      <c r="D80" s="39" t="s">
        <v>398</v>
      </c>
      <c r="E80" s="113">
        <f>IF(C80="Fully met", 1, IF(C80="Partially met",0.5, 0))</f>
        <v>1</v>
      </c>
    </row>
    <row r="81" spans="1:5" ht="217" x14ac:dyDescent="0.35">
      <c r="A81" s="82">
        <v>8</v>
      </c>
      <c r="B81" s="132" t="s">
        <v>139</v>
      </c>
      <c r="C81" s="28" t="s">
        <v>343</v>
      </c>
      <c r="D81" s="39" t="s">
        <v>399</v>
      </c>
      <c r="E81" s="113">
        <f t="shared" si="6"/>
        <v>0.5</v>
      </c>
    </row>
    <row r="82" spans="1:5" ht="130" customHeight="1" x14ac:dyDescent="0.35">
      <c r="A82" s="146">
        <v>9</v>
      </c>
      <c r="B82" s="83" t="s">
        <v>295</v>
      </c>
      <c r="C82" s="45" t="s">
        <v>329</v>
      </c>
      <c r="D82" s="44"/>
      <c r="E82" s="131">
        <f>IF(C82="Fully met", 1, IF(C82="Partially met",0.5, 0))</f>
        <v>1</v>
      </c>
    </row>
    <row r="83" spans="1:5" ht="31" x14ac:dyDescent="0.35">
      <c r="A83" s="82">
        <v>10</v>
      </c>
      <c r="B83" s="134" t="s">
        <v>140</v>
      </c>
      <c r="C83" s="28" t="s">
        <v>329</v>
      </c>
      <c r="D83" s="209"/>
      <c r="E83" s="113">
        <f>IF(C83="Fully met", 1, IF(C83="Partially met",0.5, 0))</f>
        <v>1</v>
      </c>
    </row>
    <row r="84" spans="1:5" ht="186" x14ac:dyDescent="0.35">
      <c r="A84" s="82">
        <v>11</v>
      </c>
      <c r="B84" s="134" t="s">
        <v>186</v>
      </c>
      <c r="C84" s="28" t="s">
        <v>329</v>
      </c>
      <c r="D84" s="39" t="s">
        <v>400</v>
      </c>
      <c r="E84" s="113">
        <f t="shared" ref="E84:E85" si="7">IF(C84="Fully met", 1, IF(C84="Partially met",0.5, 0))</f>
        <v>1</v>
      </c>
    </row>
    <row r="85" spans="1:5" ht="108.5" x14ac:dyDescent="0.35">
      <c r="A85" s="82">
        <v>12</v>
      </c>
      <c r="B85" s="134" t="s">
        <v>263</v>
      </c>
      <c r="C85" s="26" t="s">
        <v>329</v>
      </c>
      <c r="D85" s="39" t="s">
        <v>401</v>
      </c>
      <c r="E85" s="113">
        <f t="shared" si="7"/>
        <v>1</v>
      </c>
    </row>
    <row r="86" spans="1:5" ht="46.5" x14ac:dyDescent="0.35">
      <c r="A86" s="82">
        <v>13</v>
      </c>
      <c r="B86" s="83" t="s">
        <v>266</v>
      </c>
      <c r="C86" s="26" t="s">
        <v>329</v>
      </c>
      <c r="D86" s="39" t="s">
        <v>335</v>
      </c>
      <c r="E86" s="113">
        <f>IF(C86="Fully met", 1, IF(C86="Partially met",0.5, 0))</f>
        <v>1</v>
      </c>
    </row>
    <row r="87" spans="1:5" ht="15.5" customHeight="1" x14ac:dyDescent="0.35">
      <c r="A87" s="114"/>
      <c r="B87" s="115"/>
      <c r="C87" s="116"/>
      <c r="D87" s="117" t="s">
        <v>67</v>
      </c>
      <c r="E87" s="66">
        <f>SUM(E74:E86)</f>
        <v>12</v>
      </c>
    </row>
    <row r="88" spans="1:5" ht="15" customHeight="1" thickBot="1" x14ac:dyDescent="0.4">
      <c r="A88" s="118"/>
      <c r="B88" s="119"/>
      <c r="C88" s="120"/>
      <c r="D88" s="121"/>
      <c r="E88" s="112"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69" zoomScaleNormal="100" workbookViewId="0">
      <selection activeCell="B70" sqref="B70"/>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5" t="s">
        <v>9</v>
      </c>
      <c r="B1" s="105"/>
      <c r="C1" s="105"/>
      <c r="D1" s="105"/>
      <c r="E1" s="105"/>
    </row>
    <row r="2" spans="1:5" ht="15.5" x14ac:dyDescent="0.35">
      <c r="A2" s="141"/>
      <c r="B2" s="122"/>
      <c r="C2" s="122"/>
      <c r="D2" s="122"/>
      <c r="E2" s="123"/>
    </row>
    <row r="3" spans="1:5" ht="15.5" x14ac:dyDescent="0.35">
      <c r="A3" s="142" t="s">
        <v>52</v>
      </c>
      <c r="B3" s="142"/>
      <c r="C3" s="142"/>
      <c r="D3" s="142"/>
      <c r="E3" s="142"/>
    </row>
    <row r="4" spans="1:5" x14ac:dyDescent="0.35">
      <c r="A4" s="122"/>
      <c r="B4" s="122"/>
      <c r="C4" s="122"/>
      <c r="D4" s="122"/>
      <c r="E4" s="123"/>
    </row>
    <row r="5" spans="1:5" ht="18.5" x14ac:dyDescent="0.45">
      <c r="A5" s="144" t="s">
        <v>145</v>
      </c>
      <c r="B5" s="144"/>
      <c r="C5" s="144"/>
      <c r="D5" s="144"/>
      <c r="E5" s="144"/>
    </row>
    <row r="6" spans="1:5" ht="16" thickBot="1" x14ac:dyDescent="0.4">
      <c r="A6" s="148"/>
      <c r="B6" s="148"/>
      <c r="C6" s="148"/>
      <c r="D6" s="148"/>
      <c r="E6" s="148"/>
    </row>
    <row r="7" spans="1:5" ht="30" customHeight="1" x14ac:dyDescent="0.35">
      <c r="A7" s="135"/>
      <c r="B7" s="86" t="s">
        <v>147</v>
      </c>
      <c r="C7" s="86"/>
      <c r="D7" s="86"/>
      <c r="E7" s="136"/>
    </row>
    <row r="8" spans="1:5" ht="30" customHeight="1" x14ac:dyDescent="0.35">
      <c r="A8" s="137"/>
      <c r="B8" s="138" t="s">
        <v>54</v>
      </c>
      <c r="C8" s="129" t="s">
        <v>12</v>
      </c>
      <c r="D8" s="129" t="s">
        <v>13</v>
      </c>
      <c r="E8" s="130" t="s">
        <v>55</v>
      </c>
    </row>
    <row r="9" spans="1:5" ht="50.15" customHeight="1" x14ac:dyDescent="0.35">
      <c r="A9" s="82">
        <v>1</v>
      </c>
      <c r="B9" s="83" t="s">
        <v>148</v>
      </c>
      <c r="C9" s="26" t="s">
        <v>329</v>
      </c>
      <c r="D9" s="25"/>
      <c r="E9" s="113">
        <f>IF(C9="Fully met", 1, IF(C9="Partially met",0.5, 0))</f>
        <v>1</v>
      </c>
    </row>
    <row r="10" spans="1:5" ht="155" x14ac:dyDescent="0.35">
      <c r="A10" s="133">
        <v>2</v>
      </c>
      <c r="B10" s="83" t="s">
        <v>292</v>
      </c>
      <c r="C10" s="37" t="s">
        <v>329</v>
      </c>
      <c r="D10" s="39" t="s">
        <v>402</v>
      </c>
      <c r="E10" s="113">
        <f>IF(C10="Fully met", 1, IF(C10="Partially met",0.5, 0))</f>
        <v>1</v>
      </c>
    </row>
    <row r="11" spans="1:5" ht="139.5" x14ac:dyDescent="0.35">
      <c r="A11" s="82">
        <v>3</v>
      </c>
      <c r="B11" s="83" t="s">
        <v>57</v>
      </c>
      <c r="C11" s="26" t="s">
        <v>329</v>
      </c>
      <c r="D11" s="39" t="s">
        <v>403</v>
      </c>
      <c r="E11" s="113">
        <f>IF(C11="Fully met", 1, IF(C11="Partially met",0.5, 0))</f>
        <v>1</v>
      </c>
    </row>
    <row r="12" spans="1:5" ht="31" x14ac:dyDescent="0.35">
      <c r="A12" s="150">
        <v>4</v>
      </c>
      <c r="B12" s="151" t="s">
        <v>149</v>
      </c>
      <c r="C12" s="26" t="s">
        <v>329</v>
      </c>
      <c r="D12" s="39" t="s">
        <v>404</v>
      </c>
      <c r="E12" s="113">
        <f t="shared" ref="E12" si="0">IF(C12="Fully met", 1, IF(C12="Partially met",0.5, 0))</f>
        <v>1</v>
      </c>
    </row>
    <row r="13" spans="1:5" ht="77.5" x14ac:dyDescent="0.35">
      <c r="A13" s="150">
        <v>5</v>
      </c>
      <c r="B13" s="153" t="s">
        <v>150</v>
      </c>
      <c r="C13" s="26" t="s">
        <v>329</v>
      </c>
      <c r="D13" s="39"/>
      <c r="E13" s="113">
        <f>IF(C13="Fully met", 1, IF(C13="Partially met",0.5, 0))</f>
        <v>1</v>
      </c>
    </row>
    <row r="14" spans="1:5" ht="46.5" x14ac:dyDescent="0.35">
      <c r="A14" s="150">
        <v>6</v>
      </c>
      <c r="B14" s="151" t="s">
        <v>151</v>
      </c>
      <c r="C14" s="26" t="s">
        <v>329</v>
      </c>
      <c r="D14" s="39"/>
      <c r="E14" s="113">
        <f t="shared" ref="E14:E26" si="1">IF(C14="Fully met", 1, IF(C14="Partially met",0.5, 0))</f>
        <v>1</v>
      </c>
    </row>
    <row r="15" spans="1:5" ht="46.5" x14ac:dyDescent="0.35">
      <c r="A15" s="150">
        <v>7</v>
      </c>
      <c r="B15" s="151" t="s">
        <v>152</v>
      </c>
      <c r="C15" s="26" t="s">
        <v>329</v>
      </c>
      <c r="D15" s="39"/>
      <c r="E15" s="113">
        <f t="shared" si="1"/>
        <v>1</v>
      </c>
    </row>
    <row r="16" spans="1:5" ht="77.5" x14ac:dyDescent="0.35">
      <c r="A16" s="150">
        <v>8</v>
      </c>
      <c r="B16" s="151" t="s">
        <v>153</v>
      </c>
      <c r="C16" s="26" t="s">
        <v>329</v>
      </c>
      <c r="D16" s="39" t="s">
        <v>405</v>
      </c>
      <c r="E16" s="113">
        <f t="shared" si="1"/>
        <v>1</v>
      </c>
    </row>
    <row r="17" spans="1:5" ht="46.5" x14ac:dyDescent="0.35">
      <c r="A17" s="152">
        <v>9</v>
      </c>
      <c r="B17" s="147" t="s">
        <v>154</v>
      </c>
      <c r="C17" s="26" t="s">
        <v>329</v>
      </c>
      <c r="D17" s="39"/>
      <c r="E17" s="113">
        <f t="shared" si="1"/>
        <v>1</v>
      </c>
    </row>
    <row r="18" spans="1:5" ht="46.5" x14ac:dyDescent="0.35">
      <c r="A18" s="152">
        <v>10</v>
      </c>
      <c r="B18" s="147" t="s">
        <v>155</v>
      </c>
      <c r="C18" s="26" t="s">
        <v>329</v>
      </c>
      <c r="D18" s="39"/>
      <c r="E18" s="113">
        <f t="shared" si="1"/>
        <v>1</v>
      </c>
    </row>
    <row r="19" spans="1:5" ht="31" x14ac:dyDescent="0.35">
      <c r="A19" s="152">
        <v>11</v>
      </c>
      <c r="B19" s="147" t="s">
        <v>85</v>
      </c>
      <c r="C19" s="26" t="s">
        <v>329</v>
      </c>
      <c r="D19" s="39"/>
      <c r="E19" s="113">
        <f t="shared" si="1"/>
        <v>1</v>
      </c>
    </row>
    <row r="20" spans="1:5" ht="186" x14ac:dyDescent="0.35">
      <c r="A20" s="152">
        <v>12</v>
      </c>
      <c r="B20" s="147" t="s">
        <v>156</v>
      </c>
      <c r="C20" s="26" t="s">
        <v>319</v>
      </c>
      <c r="D20" s="39" t="s">
        <v>406</v>
      </c>
      <c r="E20" s="113">
        <f t="shared" si="1"/>
        <v>0</v>
      </c>
    </row>
    <row r="21" spans="1:5" ht="46.5" x14ac:dyDescent="0.35">
      <c r="A21" s="152">
        <v>13</v>
      </c>
      <c r="B21" s="147" t="s">
        <v>267</v>
      </c>
      <c r="C21" s="26" t="s">
        <v>329</v>
      </c>
      <c r="D21" s="39"/>
      <c r="E21" s="113">
        <f t="shared" si="1"/>
        <v>1</v>
      </c>
    </row>
    <row r="22" spans="1:5" ht="31" x14ac:dyDescent="0.35">
      <c r="A22" s="152">
        <v>14</v>
      </c>
      <c r="B22" s="147" t="s">
        <v>157</v>
      </c>
      <c r="C22" s="26" t="s">
        <v>329</v>
      </c>
      <c r="D22" s="39"/>
      <c r="E22" s="113">
        <f t="shared" si="1"/>
        <v>1</v>
      </c>
    </row>
    <row r="23" spans="1:5" ht="139.5" x14ac:dyDescent="0.35">
      <c r="A23" s="152">
        <v>15</v>
      </c>
      <c r="B23" s="147" t="s">
        <v>158</v>
      </c>
      <c r="C23" s="26" t="s">
        <v>329</v>
      </c>
      <c r="D23" s="39" t="s">
        <v>407</v>
      </c>
      <c r="E23" s="113">
        <f t="shared" si="1"/>
        <v>1</v>
      </c>
    </row>
    <row r="24" spans="1:5" ht="15.5" x14ac:dyDescent="0.35">
      <c r="A24" s="152">
        <v>16</v>
      </c>
      <c r="B24" s="147" t="s">
        <v>159</v>
      </c>
      <c r="C24" s="26" t="s">
        <v>329</v>
      </c>
      <c r="D24" s="39"/>
      <c r="E24" s="113">
        <f t="shared" si="1"/>
        <v>1</v>
      </c>
    </row>
    <row r="25" spans="1:5" ht="155" x14ac:dyDescent="0.35">
      <c r="A25" s="152">
        <v>17</v>
      </c>
      <c r="B25" s="147" t="s">
        <v>89</v>
      </c>
      <c r="C25" s="26" t="s">
        <v>329</v>
      </c>
      <c r="D25" s="39" t="s">
        <v>408</v>
      </c>
      <c r="E25" s="113">
        <f t="shared" si="1"/>
        <v>1</v>
      </c>
    </row>
    <row r="26" spans="1:5" ht="46.5" x14ac:dyDescent="0.35">
      <c r="A26" s="152">
        <v>18</v>
      </c>
      <c r="B26" s="147" t="s">
        <v>90</v>
      </c>
      <c r="C26" s="26" t="s">
        <v>329</v>
      </c>
      <c r="D26" s="39" t="s">
        <v>335</v>
      </c>
      <c r="E26" s="113">
        <f t="shared" si="1"/>
        <v>1</v>
      </c>
    </row>
    <row r="27" spans="1:5" ht="15.65" customHeight="1" x14ac:dyDescent="0.35">
      <c r="A27" s="114"/>
      <c r="B27" s="115"/>
      <c r="C27" s="115"/>
      <c r="D27" s="117" t="s">
        <v>67</v>
      </c>
      <c r="E27" s="66">
        <f>SUM(E9:E26)</f>
        <v>17</v>
      </c>
    </row>
    <row r="28" spans="1:5" ht="14.5" customHeight="1" thickBot="1" x14ac:dyDescent="0.4">
      <c r="A28" s="118"/>
      <c r="B28" s="119"/>
      <c r="C28" s="119"/>
      <c r="D28" s="121"/>
      <c r="E28" s="149" t="s">
        <v>142</v>
      </c>
    </row>
    <row r="29" spans="1:5" ht="15" thickBot="1" x14ac:dyDescent="0.4">
      <c r="A29" s="122"/>
      <c r="B29" s="122"/>
      <c r="C29" s="122"/>
      <c r="D29" s="122"/>
      <c r="E29" s="123"/>
    </row>
    <row r="30" spans="1:5" ht="30" customHeight="1" x14ac:dyDescent="0.35">
      <c r="A30" s="135"/>
      <c r="B30" s="86" t="s">
        <v>160</v>
      </c>
      <c r="C30" s="86"/>
      <c r="D30" s="86"/>
      <c r="E30" s="136"/>
    </row>
    <row r="31" spans="1:5" ht="30" customHeight="1" x14ac:dyDescent="0.35">
      <c r="A31" s="137"/>
      <c r="B31" s="138" t="s">
        <v>54</v>
      </c>
      <c r="C31" s="129" t="s">
        <v>12</v>
      </c>
      <c r="D31" s="129" t="s">
        <v>13</v>
      </c>
      <c r="E31" s="130" t="s">
        <v>55</v>
      </c>
    </row>
    <row r="32" spans="1:5" ht="80.150000000000006" customHeight="1" x14ac:dyDescent="0.35">
      <c r="A32" s="82">
        <v>1</v>
      </c>
      <c r="B32" s="83" t="s">
        <v>92</v>
      </c>
      <c r="C32" s="26" t="s">
        <v>319</v>
      </c>
      <c r="D32" s="39" t="s">
        <v>409</v>
      </c>
      <c r="E32" s="113">
        <f>IF(C32="Fully met", 1, IF(C32="Partially met",0.5, 0))</f>
        <v>0</v>
      </c>
    </row>
    <row r="33" spans="1:5" ht="80.150000000000006" customHeight="1" x14ac:dyDescent="0.35">
      <c r="A33" s="82">
        <v>2</v>
      </c>
      <c r="B33" s="83" t="s">
        <v>93</v>
      </c>
      <c r="C33" s="26" t="s">
        <v>329</v>
      </c>
      <c r="D33" s="39"/>
      <c r="E33" s="113">
        <f t="shared" ref="E33:E44" si="2">IF(C33="Fully met", 1, IF(C33="Partially met",0.5, 0))</f>
        <v>1</v>
      </c>
    </row>
    <row r="34" spans="1:5" ht="50.15" customHeight="1" x14ac:dyDescent="0.35">
      <c r="A34" s="82">
        <v>3</v>
      </c>
      <c r="B34" s="83" t="s">
        <v>94</v>
      </c>
      <c r="C34" s="26" t="s">
        <v>329</v>
      </c>
      <c r="D34" s="39"/>
      <c r="E34" s="113">
        <f t="shared" si="2"/>
        <v>1</v>
      </c>
    </row>
    <row r="35" spans="1:5" ht="50.15" customHeight="1" x14ac:dyDescent="0.35">
      <c r="A35" s="82">
        <v>4</v>
      </c>
      <c r="B35" s="83" t="s">
        <v>124</v>
      </c>
      <c r="C35" s="26" t="s">
        <v>329</v>
      </c>
      <c r="D35" s="39"/>
      <c r="E35" s="113">
        <f t="shared" si="2"/>
        <v>1</v>
      </c>
    </row>
    <row r="36" spans="1:5" ht="50.15" customHeight="1" x14ac:dyDescent="0.35">
      <c r="A36" s="82">
        <v>5</v>
      </c>
      <c r="B36" s="83" t="s">
        <v>96</v>
      </c>
      <c r="C36" s="26" t="s">
        <v>329</v>
      </c>
      <c r="D36" s="39"/>
      <c r="E36" s="113">
        <f t="shared" si="2"/>
        <v>1</v>
      </c>
    </row>
    <row r="37" spans="1:5" ht="50.15" customHeight="1" x14ac:dyDescent="0.35">
      <c r="A37" s="82">
        <v>6</v>
      </c>
      <c r="B37" s="83" t="s">
        <v>97</v>
      </c>
      <c r="C37" s="26" t="s">
        <v>343</v>
      </c>
      <c r="D37" s="39" t="s">
        <v>410</v>
      </c>
      <c r="E37" s="113">
        <f t="shared" si="2"/>
        <v>0.5</v>
      </c>
    </row>
    <row r="38" spans="1:5" ht="50.15" customHeight="1" x14ac:dyDescent="0.35">
      <c r="A38" s="82">
        <v>7</v>
      </c>
      <c r="B38" s="83" t="s">
        <v>125</v>
      </c>
      <c r="C38" s="26" t="s">
        <v>329</v>
      </c>
      <c r="D38" s="39"/>
      <c r="E38" s="113">
        <f t="shared" si="2"/>
        <v>1</v>
      </c>
    </row>
    <row r="39" spans="1:5" ht="50.15" customHeight="1" x14ac:dyDescent="0.35">
      <c r="A39" s="82">
        <v>8</v>
      </c>
      <c r="B39" s="83" t="s">
        <v>99</v>
      </c>
      <c r="C39" s="26" t="s">
        <v>329</v>
      </c>
      <c r="D39" s="39"/>
      <c r="E39" s="113">
        <f t="shared" si="2"/>
        <v>1</v>
      </c>
    </row>
    <row r="40" spans="1:5" ht="50.15" customHeight="1" x14ac:dyDescent="0.35">
      <c r="A40" s="82">
        <v>9</v>
      </c>
      <c r="B40" s="83" t="s">
        <v>161</v>
      </c>
      <c r="C40" s="26" t="s">
        <v>329</v>
      </c>
      <c r="D40" s="39"/>
      <c r="E40" s="113">
        <f t="shared" si="2"/>
        <v>1</v>
      </c>
    </row>
    <row r="41" spans="1:5" ht="50.15" customHeight="1" x14ac:dyDescent="0.35">
      <c r="A41" s="82">
        <v>10</v>
      </c>
      <c r="B41" s="83" t="s">
        <v>162</v>
      </c>
      <c r="C41" s="26" t="s">
        <v>329</v>
      </c>
      <c r="D41" s="39"/>
      <c r="E41" s="113">
        <f t="shared" si="2"/>
        <v>1</v>
      </c>
    </row>
    <row r="42" spans="1:5" ht="50.15" customHeight="1" x14ac:dyDescent="0.35">
      <c r="A42" s="82">
        <v>11</v>
      </c>
      <c r="B42" s="83" t="s">
        <v>163</v>
      </c>
      <c r="C42" s="26" t="s">
        <v>329</v>
      </c>
      <c r="D42" s="39"/>
      <c r="E42" s="113">
        <f t="shared" si="2"/>
        <v>1</v>
      </c>
    </row>
    <row r="43" spans="1:5" ht="50.15" customHeight="1" x14ac:dyDescent="0.35">
      <c r="A43" s="82">
        <v>12</v>
      </c>
      <c r="B43" s="83" t="s">
        <v>89</v>
      </c>
      <c r="C43" s="26" t="s">
        <v>329</v>
      </c>
      <c r="D43" s="39"/>
      <c r="E43" s="113">
        <f t="shared" si="2"/>
        <v>1</v>
      </c>
    </row>
    <row r="44" spans="1:5" ht="50.15" customHeight="1" x14ac:dyDescent="0.35">
      <c r="A44" s="82">
        <v>13</v>
      </c>
      <c r="B44" s="83" t="s">
        <v>100</v>
      </c>
      <c r="C44" s="26" t="s">
        <v>319</v>
      </c>
      <c r="D44" s="39" t="s">
        <v>411</v>
      </c>
      <c r="E44" s="113">
        <f t="shared" si="2"/>
        <v>0</v>
      </c>
    </row>
    <row r="45" spans="1:5" ht="15.5" customHeight="1" x14ac:dyDescent="0.35">
      <c r="A45" s="114"/>
      <c r="B45" s="115"/>
      <c r="C45" s="115"/>
      <c r="D45" s="117" t="s">
        <v>67</v>
      </c>
      <c r="E45" s="66">
        <f>SUM(E32:E44)</f>
        <v>10.5</v>
      </c>
    </row>
    <row r="46" spans="1:5" ht="15" customHeight="1" thickBot="1" x14ac:dyDescent="0.4">
      <c r="A46" s="118"/>
      <c r="B46" s="119"/>
      <c r="C46" s="119"/>
      <c r="D46" s="121"/>
      <c r="E46" s="112" t="s">
        <v>175</v>
      </c>
    </row>
    <row r="47" spans="1:5" ht="15" thickBot="1" x14ac:dyDescent="0.4">
      <c r="A47" s="122"/>
      <c r="B47" s="122"/>
      <c r="C47" s="122"/>
      <c r="D47" s="122"/>
      <c r="E47" s="123"/>
    </row>
    <row r="48" spans="1:5" ht="30" customHeight="1" x14ac:dyDescent="0.35">
      <c r="A48" s="135"/>
      <c r="B48" s="86" t="s">
        <v>164</v>
      </c>
      <c r="C48" s="86"/>
      <c r="D48" s="86"/>
      <c r="E48" s="136"/>
    </row>
    <row r="49" spans="1:5" ht="30" customHeight="1" x14ac:dyDescent="0.35">
      <c r="A49" s="137"/>
      <c r="B49" s="138" t="s">
        <v>54</v>
      </c>
      <c r="C49" s="129" t="s">
        <v>12</v>
      </c>
      <c r="D49" s="129" t="s">
        <v>13</v>
      </c>
      <c r="E49" s="130" t="s">
        <v>55</v>
      </c>
    </row>
    <row r="50" spans="1:5" ht="50.15" customHeight="1" x14ac:dyDescent="0.35">
      <c r="A50" s="82">
        <v>1</v>
      </c>
      <c r="B50" s="83" t="s">
        <v>165</v>
      </c>
      <c r="C50" s="26" t="s">
        <v>329</v>
      </c>
      <c r="D50" s="39"/>
      <c r="E50" s="113">
        <f>IF(C50="Fully met", 1, IF(C50="Partially met",0.5, 0))</f>
        <v>1</v>
      </c>
    </row>
    <row r="51" spans="1:5" ht="50.15" customHeight="1" x14ac:dyDescent="0.35">
      <c r="A51" s="82">
        <v>2</v>
      </c>
      <c r="B51" s="83" t="s">
        <v>166</v>
      </c>
      <c r="C51" s="26" t="s">
        <v>329</v>
      </c>
      <c r="D51" s="39" t="s">
        <v>412</v>
      </c>
      <c r="E51" s="113">
        <f t="shared" ref="E51:E55" si="3">IF(C51="Fully met", 1, IF(C51="Partially met",0.5, 0))</f>
        <v>1</v>
      </c>
    </row>
    <row r="52" spans="1:5" ht="50.15" customHeight="1" x14ac:dyDescent="0.35">
      <c r="A52" s="82">
        <v>3</v>
      </c>
      <c r="B52" s="83" t="s">
        <v>129</v>
      </c>
      <c r="C52" s="26" t="s">
        <v>329</v>
      </c>
      <c r="D52" s="39"/>
      <c r="E52" s="113">
        <f t="shared" si="3"/>
        <v>1</v>
      </c>
    </row>
    <row r="53" spans="1:5" ht="50.15" customHeight="1" x14ac:dyDescent="0.35">
      <c r="A53" s="82">
        <v>4</v>
      </c>
      <c r="B53" s="83" t="s">
        <v>167</v>
      </c>
      <c r="C53" s="26" t="s">
        <v>329</v>
      </c>
      <c r="D53" s="39"/>
      <c r="E53" s="113">
        <f t="shared" si="3"/>
        <v>1</v>
      </c>
    </row>
    <row r="54" spans="1:5" ht="80.150000000000006" customHeight="1" x14ac:dyDescent="0.35">
      <c r="A54" s="82">
        <v>5</v>
      </c>
      <c r="B54" s="83" t="s">
        <v>131</v>
      </c>
      <c r="C54" s="26" t="s">
        <v>329</v>
      </c>
      <c r="D54" s="39"/>
      <c r="E54" s="113">
        <f t="shared" si="3"/>
        <v>1</v>
      </c>
    </row>
    <row r="55" spans="1:5" ht="50.15" customHeight="1" x14ac:dyDescent="0.35">
      <c r="A55" s="82">
        <v>6</v>
      </c>
      <c r="B55" s="83" t="s">
        <v>168</v>
      </c>
      <c r="C55" s="26" t="s">
        <v>329</v>
      </c>
      <c r="D55" s="39" t="s">
        <v>335</v>
      </c>
      <c r="E55" s="113">
        <f t="shared" si="3"/>
        <v>1</v>
      </c>
    </row>
    <row r="56" spans="1:5" ht="15.5" customHeight="1" x14ac:dyDescent="0.35">
      <c r="A56" s="114"/>
      <c r="B56" s="115"/>
      <c r="C56" s="115"/>
      <c r="D56" s="117" t="s">
        <v>67</v>
      </c>
      <c r="E56" s="66">
        <f>SUM(E50:E55)</f>
        <v>6</v>
      </c>
    </row>
    <row r="57" spans="1:5" ht="15" customHeight="1" thickBot="1" x14ac:dyDescent="0.4">
      <c r="A57" s="118"/>
      <c r="B57" s="119"/>
      <c r="C57" s="119"/>
      <c r="D57" s="121"/>
      <c r="E57" s="112" t="s">
        <v>144</v>
      </c>
    </row>
    <row r="58" spans="1:5" ht="15" thickBot="1" x14ac:dyDescent="0.4">
      <c r="A58" s="123"/>
      <c r="B58" s="122"/>
      <c r="C58" s="122"/>
      <c r="D58" s="122"/>
      <c r="E58" s="123"/>
    </row>
    <row r="59" spans="1:5" ht="30" customHeight="1" x14ac:dyDescent="0.35">
      <c r="A59" s="135"/>
      <c r="B59" s="86" t="s">
        <v>169</v>
      </c>
      <c r="C59" s="86"/>
      <c r="D59" s="86"/>
      <c r="E59" s="136"/>
    </row>
    <row r="60" spans="1:5" ht="30" customHeight="1" x14ac:dyDescent="0.35">
      <c r="A60" s="137"/>
      <c r="B60" s="138" t="s">
        <v>54</v>
      </c>
      <c r="C60" s="129" t="s">
        <v>12</v>
      </c>
      <c r="D60" s="129" t="s">
        <v>13</v>
      </c>
      <c r="E60" s="130" t="s">
        <v>55</v>
      </c>
    </row>
    <row r="61" spans="1:5" ht="80.150000000000006" customHeight="1" x14ac:dyDescent="0.35">
      <c r="A61" s="82">
        <v>1</v>
      </c>
      <c r="B61" s="83" t="s">
        <v>170</v>
      </c>
      <c r="C61" s="26" t="s">
        <v>329</v>
      </c>
      <c r="D61" s="39" t="s">
        <v>413</v>
      </c>
      <c r="E61" s="113">
        <f>IF(C61="Fully met", 1, IF(C61="Partially met",0.5, 0))</f>
        <v>1</v>
      </c>
    </row>
    <row r="62" spans="1:5" ht="50.15" customHeight="1" x14ac:dyDescent="0.35">
      <c r="A62" s="82">
        <v>2</v>
      </c>
      <c r="B62" s="83" t="s">
        <v>134</v>
      </c>
      <c r="C62" s="26" t="s">
        <v>329</v>
      </c>
      <c r="D62" s="39"/>
      <c r="E62" s="113">
        <f t="shared" ref="E62:E63" si="4">IF(C62="Fully met", 1, IF(C62="Partially met",0.5, 0))</f>
        <v>1</v>
      </c>
    </row>
    <row r="63" spans="1:5" ht="80.150000000000006" customHeight="1" x14ac:dyDescent="0.35">
      <c r="A63" s="82">
        <v>3</v>
      </c>
      <c r="B63" s="132" t="s">
        <v>171</v>
      </c>
      <c r="C63" s="26" t="s">
        <v>329</v>
      </c>
      <c r="D63" s="39"/>
      <c r="E63" s="113">
        <f t="shared" si="4"/>
        <v>1</v>
      </c>
    </row>
    <row r="64" spans="1:5" ht="130" customHeight="1" x14ac:dyDescent="0.35">
      <c r="A64" s="133">
        <v>4</v>
      </c>
      <c r="B64" s="83" t="s">
        <v>295</v>
      </c>
      <c r="C64" s="37" t="s">
        <v>329</v>
      </c>
      <c r="D64" s="39"/>
      <c r="E64" s="113">
        <f>IF(C64="Fully met", 1, IF(C64="Partially met",0.5, 0))</f>
        <v>1</v>
      </c>
    </row>
    <row r="65" spans="1:5" ht="46.5" x14ac:dyDescent="0.35">
      <c r="A65" s="82">
        <v>5</v>
      </c>
      <c r="B65" s="134" t="s">
        <v>138</v>
      </c>
      <c r="C65" s="26" t="s">
        <v>329</v>
      </c>
      <c r="D65" s="39"/>
      <c r="E65" s="113">
        <f>IF(C65="Fully met", 1, IF(C65="Partially met",0.5, 0))</f>
        <v>1</v>
      </c>
    </row>
    <row r="66" spans="1:5" ht="155" x14ac:dyDescent="0.35">
      <c r="A66" s="82">
        <v>6</v>
      </c>
      <c r="B66" s="83" t="s">
        <v>139</v>
      </c>
      <c r="C66" s="26" t="s">
        <v>329</v>
      </c>
      <c r="D66" s="39" t="s">
        <v>414</v>
      </c>
      <c r="E66" s="113">
        <f t="shared" ref="E66:E72" si="5">IF(C66="Fully met", 1, IF(C66="Partially met",0.5, 0))</f>
        <v>1</v>
      </c>
    </row>
    <row r="67" spans="1:5" ht="139.5" x14ac:dyDescent="0.35">
      <c r="A67" s="82">
        <v>7</v>
      </c>
      <c r="B67" s="83" t="s">
        <v>172</v>
      </c>
      <c r="C67" s="26" t="s">
        <v>329</v>
      </c>
      <c r="D67" s="39" t="s">
        <v>415</v>
      </c>
      <c r="E67" s="113">
        <f t="shared" si="5"/>
        <v>1</v>
      </c>
    </row>
    <row r="68" spans="1:5" ht="201.5" x14ac:dyDescent="0.35">
      <c r="A68" s="82">
        <v>8</v>
      </c>
      <c r="B68" s="83" t="s">
        <v>173</v>
      </c>
      <c r="C68" s="26" t="s">
        <v>343</v>
      </c>
      <c r="D68" s="39" t="s">
        <v>416</v>
      </c>
      <c r="E68" s="113">
        <f t="shared" si="5"/>
        <v>0.5</v>
      </c>
    </row>
    <row r="69" spans="1:5" ht="124" x14ac:dyDescent="0.35">
      <c r="A69" s="82">
        <v>9</v>
      </c>
      <c r="B69" s="83" t="s">
        <v>174</v>
      </c>
      <c r="C69" s="26" t="s">
        <v>329</v>
      </c>
      <c r="D69" s="39" t="s">
        <v>417</v>
      </c>
      <c r="E69" s="113">
        <f t="shared" si="5"/>
        <v>1</v>
      </c>
    </row>
    <row r="70" spans="1:5" ht="124" x14ac:dyDescent="0.35">
      <c r="A70" s="82">
        <v>10</v>
      </c>
      <c r="B70" s="83" t="s">
        <v>136</v>
      </c>
      <c r="C70" s="26" t="s">
        <v>329</v>
      </c>
      <c r="D70" s="39" t="s">
        <v>418</v>
      </c>
      <c r="E70" s="113">
        <f t="shared" si="5"/>
        <v>1</v>
      </c>
    </row>
    <row r="71" spans="1:5" ht="170.5" x14ac:dyDescent="0.35">
      <c r="A71" s="82">
        <v>11</v>
      </c>
      <c r="B71" s="83" t="s">
        <v>186</v>
      </c>
      <c r="C71" s="26" t="s">
        <v>329</v>
      </c>
      <c r="D71" s="39" t="s">
        <v>419</v>
      </c>
      <c r="E71" s="113">
        <f t="shared" si="5"/>
        <v>1</v>
      </c>
    </row>
    <row r="72" spans="1:5" ht="50.15" customHeight="1" x14ac:dyDescent="0.35">
      <c r="A72" s="82">
        <v>12</v>
      </c>
      <c r="B72" s="83" t="s">
        <v>141</v>
      </c>
      <c r="C72" s="26" t="s">
        <v>329</v>
      </c>
      <c r="D72" s="39" t="s">
        <v>335</v>
      </c>
      <c r="E72" s="113">
        <f t="shared" si="5"/>
        <v>1</v>
      </c>
    </row>
    <row r="73" spans="1:5" ht="15.5" customHeight="1" x14ac:dyDescent="0.35">
      <c r="A73" s="114"/>
      <c r="B73" s="115"/>
      <c r="C73" s="115"/>
      <c r="D73" s="117" t="s">
        <v>67</v>
      </c>
      <c r="E73" s="66">
        <f>SUM(E61:E72)</f>
        <v>11.5</v>
      </c>
    </row>
    <row r="74" spans="1:5" ht="15" customHeight="1" thickBot="1" x14ac:dyDescent="0.4">
      <c r="A74" s="118"/>
      <c r="B74" s="119"/>
      <c r="C74" s="119"/>
      <c r="D74" s="121"/>
      <c r="E74" s="112"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zoomScaleNormal="100" workbookViewId="0">
      <selection activeCell="B64" sqref="B64"/>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9</v>
      </c>
      <c r="B1" s="105"/>
      <c r="C1" s="140"/>
      <c r="D1" s="105"/>
      <c r="E1" s="105"/>
    </row>
    <row r="2" spans="1:5" ht="15.5" x14ac:dyDescent="0.35">
      <c r="A2" s="141"/>
      <c r="B2" s="122"/>
      <c r="C2" s="123"/>
      <c r="D2" s="122"/>
      <c r="E2" s="123"/>
    </row>
    <row r="3" spans="1:5" ht="15.5" x14ac:dyDescent="0.35">
      <c r="A3" s="142" t="s">
        <v>52</v>
      </c>
      <c r="B3" s="142"/>
      <c r="C3" s="143"/>
      <c r="D3" s="142"/>
      <c r="E3" s="142"/>
    </row>
    <row r="4" spans="1:5" x14ac:dyDescent="0.35">
      <c r="A4" s="122"/>
      <c r="B4" s="122"/>
      <c r="C4" s="123"/>
      <c r="D4" s="122"/>
      <c r="E4" s="123"/>
    </row>
    <row r="5" spans="1:5" ht="18.5" x14ac:dyDescent="0.45">
      <c r="A5" s="144" t="s">
        <v>236</v>
      </c>
      <c r="B5" s="144"/>
      <c r="C5" s="145"/>
      <c r="D5" s="144"/>
      <c r="E5" s="144"/>
    </row>
    <row r="6" spans="1:5" ht="16" thickBot="1" x14ac:dyDescent="0.4">
      <c r="A6" s="148"/>
      <c r="B6" s="148"/>
      <c r="C6" s="148"/>
      <c r="D6" s="148"/>
      <c r="E6" s="148"/>
    </row>
    <row r="7" spans="1:5" ht="30" customHeight="1" x14ac:dyDescent="0.35">
      <c r="A7" s="135"/>
      <c r="B7" s="86" t="s">
        <v>147</v>
      </c>
      <c r="C7" s="87"/>
      <c r="D7" s="86"/>
      <c r="E7" s="136"/>
    </row>
    <row r="8" spans="1:5" ht="30" customHeight="1" x14ac:dyDescent="0.35">
      <c r="A8" s="137"/>
      <c r="B8" s="138" t="s">
        <v>54</v>
      </c>
      <c r="C8" s="129" t="s">
        <v>12</v>
      </c>
      <c r="D8" s="129" t="s">
        <v>13</v>
      </c>
      <c r="E8" s="130" t="s">
        <v>55</v>
      </c>
    </row>
    <row r="9" spans="1:5" ht="77.5" x14ac:dyDescent="0.35">
      <c r="A9" s="82">
        <v>1</v>
      </c>
      <c r="B9" s="83" t="s">
        <v>176</v>
      </c>
      <c r="C9" s="26" t="s">
        <v>329</v>
      </c>
      <c r="D9" s="39"/>
      <c r="E9" s="113">
        <f>IF(C9="Fully met", 1, IF(C9="Partially met",0.5, 0))</f>
        <v>1</v>
      </c>
    </row>
    <row r="10" spans="1:5" ht="217" x14ac:dyDescent="0.35">
      <c r="A10" s="82">
        <v>2</v>
      </c>
      <c r="B10" s="132" t="s">
        <v>57</v>
      </c>
      <c r="C10" s="26" t="s">
        <v>343</v>
      </c>
      <c r="D10" s="39" t="s">
        <v>420</v>
      </c>
      <c r="E10" s="113">
        <f t="shared" ref="E10:E11" si="0">IF(C10="Fully met", 1, IF(C10="Partially met",0.5, 0))</f>
        <v>0.5</v>
      </c>
    </row>
    <row r="11" spans="1:5" ht="31" x14ac:dyDescent="0.35">
      <c r="A11" s="133">
        <v>3</v>
      </c>
      <c r="B11" s="132" t="s">
        <v>149</v>
      </c>
      <c r="C11" s="210" t="s">
        <v>329</v>
      </c>
      <c r="D11" s="39" t="s">
        <v>404</v>
      </c>
      <c r="E11" s="113">
        <f t="shared" si="0"/>
        <v>1</v>
      </c>
    </row>
    <row r="12" spans="1:5" ht="170.5" x14ac:dyDescent="0.35">
      <c r="A12" s="133">
        <v>4</v>
      </c>
      <c r="B12" s="83" t="s">
        <v>292</v>
      </c>
      <c r="C12" s="37" t="s">
        <v>343</v>
      </c>
      <c r="D12" s="39" t="s">
        <v>421</v>
      </c>
      <c r="E12" s="113">
        <f>IF(C12="Fully met", 1, IF(C12="Partially met",0.5, 0))</f>
        <v>0.5</v>
      </c>
    </row>
    <row r="13" spans="1:5" ht="186" x14ac:dyDescent="0.35">
      <c r="A13" s="82">
        <v>5</v>
      </c>
      <c r="B13" s="134" t="s">
        <v>150</v>
      </c>
      <c r="C13" s="26" t="s">
        <v>329</v>
      </c>
      <c r="D13" s="39" t="s">
        <v>422</v>
      </c>
      <c r="E13" s="113">
        <f>IF(C13="Fully met", 1, IF(C13="Partially met",0.5, 0))</f>
        <v>1</v>
      </c>
    </row>
    <row r="14" spans="1:5" ht="46.5" x14ac:dyDescent="0.35">
      <c r="A14" s="82">
        <v>6</v>
      </c>
      <c r="B14" s="83" t="s">
        <v>177</v>
      </c>
      <c r="C14" s="26" t="s">
        <v>329</v>
      </c>
      <c r="D14" s="39"/>
      <c r="E14" s="113">
        <f t="shared" ref="E14:E26" si="1">IF(C14="Fully met", 1, IF(C14="Partially met",0.5, 0))</f>
        <v>1</v>
      </c>
    </row>
    <row r="15" spans="1:5" ht="31" x14ac:dyDescent="0.35">
      <c r="A15" s="82">
        <v>7</v>
      </c>
      <c r="B15" s="83" t="s">
        <v>178</v>
      </c>
      <c r="C15" s="26" t="s">
        <v>329</v>
      </c>
      <c r="D15" s="39"/>
      <c r="E15" s="113">
        <f t="shared" si="1"/>
        <v>1</v>
      </c>
    </row>
    <row r="16" spans="1:5" ht="31" x14ac:dyDescent="0.35">
      <c r="A16" s="82">
        <v>8</v>
      </c>
      <c r="B16" s="83" t="s">
        <v>153</v>
      </c>
      <c r="C16" s="26" t="s">
        <v>329</v>
      </c>
      <c r="D16" s="39" t="s">
        <v>423</v>
      </c>
      <c r="E16" s="113">
        <f t="shared" si="1"/>
        <v>1</v>
      </c>
    </row>
    <row r="17" spans="1:5" ht="46.5" x14ac:dyDescent="0.35">
      <c r="A17" s="82">
        <v>9</v>
      </c>
      <c r="B17" s="83" t="s">
        <v>179</v>
      </c>
      <c r="C17" s="26" t="s">
        <v>329</v>
      </c>
      <c r="D17" s="39"/>
      <c r="E17" s="113">
        <f t="shared" si="1"/>
        <v>1</v>
      </c>
    </row>
    <row r="18" spans="1:5" ht="201.5" x14ac:dyDescent="0.35">
      <c r="A18" s="82">
        <v>10</v>
      </c>
      <c r="B18" s="83" t="s">
        <v>155</v>
      </c>
      <c r="C18" s="26" t="s">
        <v>343</v>
      </c>
      <c r="D18" s="39" t="s">
        <v>424</v>
      </c>
      <c r="E18" s="113">
        <f t="shared" si="1"/>
        <v>0.5</v>
      </c>
    </row>
    <row r="19" spans="1:5" ht="31" x14ac:dyDescent="0.35">
      <c r="A19" s="82">
        <v>11</v>
      </c>
      <c r="B19" s="83" t="s">
        <v>85</v>
      </c>
      <c r="C19" s="26" t="s">
        <v>329</v>
      </c>
      <c r="D19" s="39"/>
      <c r="E19" s="113">
        <f t="shared" si="1"/>
        <v>1</v>
      </c>
    </row>
    <row r="20" spans="1:5" ht="31" x14ac:dyDescent="0.35">
      <c r="A20" s="82">
        <v>12</v>
      </c>
      <c r="B20" s="83" t="s">
        <v>156</v>
      </c>
      <c r="C20" s="26" t="s">
        <v>329</v>
      </c>
      <c r="D20" s="39"/>
      <c r="E20" s="113">
        <f t="shared" si="1"/>
        <v>1</v>
      </c>
    </row>
    <row r="21" spans="1:5" ht="201.5" x14ac:dyDescent="0.35">
      <c r="A21" s="82">
        <v>13</v>
      </c>
      <c r="B21" s="83" t="s">
        <v>267</v>
      </c>
      <c r="C21" s="26" t="s">
        <v>343</v>
      </c>
      <c r="D21" s="39" t="s">
        <v>425</v>
      </c>
      <c r="E21" s="113">
        <f t="shared" si="1"/>
        <v>0.5</v>
      </c>
    </row>
    <row r="22" spans="1:5" ht="217" x14ac:dyDescent="0.35">
      <c r="A22" s="82">
        <v>14</v>
      </c>
      <c r="B22" s="83" t="s">
        <v>157</v>
      </c>
      <c r="C22" s="26" t="s">
        <v>329</v>
      </c>
      <c r="D22" s="39" t="s">
        <v>426</v>
      </c>
      <c r="E22" s="113">
        <f t="shared" si="1"/>
        <v>1</v>
      </c>
    </row>
    <row r="23" spans="1:5" ht="155" x14ac:dyDescent="0.35">
      <c r="A23" s="82">
        <v>15</v>
      </c>
      <c r="B23" s="83" t="s">
        <v>158</v>
      </c>
      <c r="C23" s="26" t="s">
        <v>329</v>
      </c>
      <c r="D23" s="39" t="s">
        <v>427</v>
      </c>
      <c r="E23" s="113">
        <f t="shared" si="1"/>
        <v>1</v>
      </c>
    </row>
    <row r="24" spans="1:5" ht="31" x14ac:dyDescent="0.35">
      <c r="A24" s="82">
        <v>16</v>
      </c>
      <c r="B24" s="83" t="s">
        <v>268</v>
      </c>
      <c r="C24" s="26" t="s">
        <v>329</v>
      </c>
      <c r="D24" s="39"/>
      <c r="E24" s="113">
        <f t="shared" si="1"/>
        <v>1</v>
      </c>
    </row>
    <row r="25" spans="1:5" ht="139.5" x14ac:dyDescent="0.35">
      <c r="A25" s="82">
        <v>17</v>
      </c>
      <c r="B25" s="83" t="s">
        <v>89</v>
      </c>
      <c r="C25" s="26" t="s">
        <v>329</v>
      </c>
      <c r="D25" s="39" t="s">
        <v>428</v>
      </c>
      <c r="E25" s="113">
        <f t="shared" si="1"/>
        <v>1</v>
      </c>
    </row>
    <row r="26" spans="1:5" ht="46.5" x14ac:dyDescent="0.35">
      <c r="A26" s="82">
        <v>18</v>
      </c>
      <c r="B26" s="83" t="s">
        <v>90</v>
      </c>
      <c r="C26" s="26" t="s">
        <v>329</v>
      </c>
      <c r="D26" s="39"/>
      <c r="E26" s="113">
        <f t="shared" si="1"/>
        <v>1</v>
      </c>
    </row>
    <row r="27" spans="1:5" ht="15.5" customHeight="1" x14ac:dyDescent="0.35">
      <c r="A27" s="114"/>
      <c r="B27" s="115"/>
      <c r="C27" s="116"/>
      <c r="D27" s="117" t="s">
        <v>67</v>
      </c>
      <c r="E27" s="66">
        <f>SUM(E9:E26)</f>
        <v>16</v>
      </c>
    </row>
    <row r="28" spans="1:5" ht="15" customHeight="1" thickBot="1" x14ac:dyDescent="0.4">
      <c r="A28" s="118"/>
      <c r="B28" s="119"/>
      <c r="C28" s="120"/>
      <c r="D28" s="121"/>
      <c r="E28" s="112" t="s">
        <v>142</v>
      </c>
    </row>
    <row r="29" spans="1:5" ht="15" thickBot="1" x14ac:dyDescent="0.4">
      <c r="A29" s="122"/>
      <c r="B29" s="122"/>
      <c r="C29" s="123"/>
      <c r="D29" s="122"/>
      <c r="E29" s="123"/>
    </row>
    <row r="30" spans="1:5" ht="30" customHeight="1" x14ac:dyDescent="0.35">
      <c r="A30" s="135"/>
      <c r="B30" s="86" t="s">
        <v>160</v>
      </c>
      <c r="C30" s="87"/>
      <c r="D30" s="86"/>
      <c r="E30" s="136"/>
    </row>
    <row r="31" spans="1:5" ht="30" customHeight="1" x14ac:dyDescent="0.35">
      <c r="A31" s="137"/>
      <c r="B31" s="138" t="s">
        <v>54</v>
      </c>
      <c r="C31" s="129" t="s">
        <v>12</v>
      </c>
      <c r="D31" s="129" t="s">
        <v>13</v>
      </c>
      <c r="E31" s="130" t="s">
        <v>55</v>
      </c>
    </row>
    <row r="32" spans="1:5" ht="80.150000000000006" customHeight="1" x14ac:dyDescent="0.35">
      <c r="A32" s="82">
        <v>1</v>
      </c>
      <c r="B32" s="83" t="s">
        <v>92</v>
      </c>
      <c r="C32" s="26" t="s">
        <v>329</v>
      </c>
      <c r="D32" s="39"/>
      <c r="E32" s="113">
        <f>IF(C32="Fully met", 1, IF(C32="Partially met",0.5, 0))</f>
        <v>1</v>
      </c>
    </row>
    <row r="33" spans="1:5" ht="80.150000000000006" customHeight="1" x14ac:dyDescent="0.35">
      <c r="A33" s="82">
        <v>2</v>
      </c>
      <c r="B33" s="83" t="s">
        <v>93</v>
      </c>
      <c r="C33" s="26" t="s">
        <v>329</v>
      </c>
      <c r="D33" s="39"/>
      <c r="E33" s="113">
        <f t="shared" ref="E33:E45" si="2">IF(C33="Fully met", 1, IF(C33="Partially met",0.5, 0))</f>
        <v>1</v>
      </c>
    </row>
    <row r="34" spans="1:5" ht="50.15" customHeight="1" x14ac:dyDescent="0.35">
      <c r="A34" s="82">
        <v>3</v>
      </c>
      <c r="B34" s="83" t="s">
        <v>94</v>
      </c>
      <c r="C34" s="26" t="s">
        <v>329</v>
      </c>
      <c r="D34" s="39"/>
      <c r="E34" s="113">
        <f t="shared" si="2"/>
        <v>1</v>
      </c>
    </row>
    <row r="35" spans="1:5" ht="50.15" customHeight="1" x14ac:dyDescent="0.35">
      <c r="A35" s="82">
        <v>4</v>
      </c>
      <c r="B35" s="83" t="s">
        <v>124</v>
      </c>
      <c r="C35" s="26" t="s">
        <v>329</v>
      </c>
      <c r="D35" s="39"/>
      <c r="E35" s="113">
        <f t="shared" si="2"/>
        <v>1</v>
      </c>
    </row>
    <row r="36" spans="1:5" ht="50.15" customHeight="1" x14ac:dyDescent="0.35">
      <c r="A36" s="82">
        <v>5</v>
      </c>
      <c r="B36" s="83" t="s">
        <v>96</v>
      </c>
      <c r="C36" s="26" t="s">
        <v>329</v>
      </c>
      <c r="D36" s="39"/>
      <c r="E36" s="113">
        <f t="shared" si="2"/>
        <v>1</v>
      </c>
    </row>
    <row r="37" spans="1:5" ht="155" x14ac:dyDescent="0.35">
      <c r="A37" s="82">
        <v>6</v>
      </c>
      <c r="B37" s="83" t="s">
        <v>97</v>
      </c>
      <c r="C37" s="26" t="s">
        <v>343</v>
      </c>
      <c r="D37" s="39" t="s">
        <v>429</v>
      </c>
      <c r="E37" s="113">
        <f t="shared" si="2"/>
        <v>0.5</v>
      </c>
    </row>
    <row r="38" spans="1:5" ht="46.5" x14ac:dyDescent="0.35">
      <c r="A38" s="82">
        <v>7</v>
      </c>
      <c r="B38" s="83" t="s">
        <v>180</v>
      </c>
      <c r="C38" s="26" t="s">
        <v>329</v>
      </c>
      <c r="D38" s="39"/>
      <c r="E38" s="113">
        <f t="shared" si="2"/>
        <v>1</v>
      </c>
    </row>
    <row r="39" spans="1:5" ht="46.5" x14ac:dyDescent="0.35">
      <c r="A39" s="82">
        <v>8</v>
      </c>
      <c r="B39" s="83" t="s">
        <v>99</v>
      </c>
      <c r="C39" s="26" t="s">
        <v>329</v>
      </c>
      <c r="D39" s="39"/>
      <c r="E39" s="113">
        <f t="shared" si="2"/>
        <v>1</v>
      </c>
    </row>
    <row r="40" spans="1:5" ht="46.5" x14ac:dyDescent="0.35">
      <c r="A40" s="82">
        <v>9</v>
      </c>
      <c r="B40" s="83" t="s">
        <v>181</v>
      </c>
      <c r="C40" s="26" t="s">
        <v>329</v>
      </c>
      <c r="D40" s="39"/>
      <c r="E40" s="113">
        <f t="shared" si="2"/>
        <v>1</v>
      </c>
    </row>
    <row r="41" spans="1:5" ht="15.5" x14ac:dyDescent="0.35">
      <c r="A41" s="82">
        <v>10</v>
      </c>
      <c r="B41" s="83" t="s">
        <v>182</v>
      </c>
      <c r="C41" s="26" t="s">
        <v>329</v>
      </c>
      <c r="D41" s="39"/>
      <c r="E41" s="113">
        <f t="shared" si="2"/>
        <v>1</v>
      </c>
    </row>
    <row r="42" spans="1:5" ht="31" x14ac:dyDescent="0.35">
      <c r="A42" s="82">
        <v>11</v>
      </c>
      <c r="B42" s="83" t="s">
        <v>163</v>
      </c>
      <c r="C42" s="26" t="s">
        <v>329</v>
      </c>
      <c r="D42" s="39"/>
      <c r="E42" s="113">
        <f t="shared" si="2"/>
        <v>1</v>
      </c>
    </row>
    <row r="43" spans="1:5" ht="124" x14ac:dyDescent="0.35">
      <c r="A43" s="82">
        <v>12</v>
      </c>
      <c r="B43" s="83" t="s">
        <v>183</v>
      </c>
      <c r="C43" s="26" t="s">
        <v>329</v>
      </c>
      <c r="D43" s="39" t="s">
        <v>430</v>
      </c>
      <c r="E43" s="113">
        <f t="shared" si="2"/>
        <v>1</v>
      </c>
    </row>
    <row r="44" spans="1:5" ht="50.15" customHeight="1" x14ac:dyDescent="0.35">
      <c r="A44" s="82">
        <v>13</v>
      </c>
      <c r="B44" s="83" t="s">
        <v>89</v>
      </c>
      <c r="C44" s="26" t="s">
        <v>329</v>
      </c>
      <c r="D44" s="39"/>
      <c r="E44" s="113">
        <f t="shared" si="2"/>
        <v>1</v>
      </c>
    </row>
    <row r="45" spans="1:5" ht="50.15" customHeight="1" x14ac:dyDescent="0.35">
      <c r="A45" s="82">
        <v>14</v>
      </c>
      <c r="B45" s="83" t="s">
        <v>100</v>
      </c>
      <c r="C45" s="26" t="s">
        <v>319</v>
      </c>
      <c r="D45" s="39" t="s">
        <v>411</v>
      </c>
      <c r="E45" s="113">
        <f t="shared" si="2"/>
        <v>0</v>
      </c>
    </row>
    <row r="46" spans="1:5" ht="15.5" customHeight="1" x14ac:dyDescent="0.35">
      <c r="A46" s="114"/>
      <c r="B46" s="115"/>
      <c r="C46" s="116"/>
      <c r="D46" s="117" t="s">
        <v>67</v>
      </c>
      <c r="E46" s="66">
        <f>SUM(E32:E45)</f>
        <v>12.5</v>
      </c>
    </row>
    <row r="47" spans="1:5" ht="15" customHeight="1" thickBot="1" x14ac:dyDescent="0.4">
      <c r="A47" s="118"/>
      <c r="B47" s="119"/>
      <c r="C47" s="120"/>
      <c r="D47" s="121"/>
      <c r="E47" s="112" t="s">
        <v>198</v>
      </c>
    </row>
    <row r="48" spans="1:5" ht="15" thickBot="1" x14ac:dyDescent="0.4">
      <c r="A48" s="122"/>
      <c r="B48" s="122"/>
      <c r="C48" s="123"/>
      <c r="D48" s="122"/>
      <c r="E48" s="123"/>
    </row>
    <row r="49" spans="1:5" ht="30" customHeight="1" x14ac:dyDescent="0.35">
      <c r="A49" s="135"/>
      <c r="B49" s="86" t="s">
        <v>164</v>
      </c>
      <c r="C49" s="87"/>
      <c r="D49" s="86"/>
      <c r="E49" s="136"/>
    </row>
    <row r="50" spans="1:5" ht="30" customHeight="1" x14ac:dyDescent="0.35">
      <c r="A50" s="137"/>
      <c r="B50" s="138" t="s">
        <v>54</v>
      </c>
      <c r="C50" s="129" t="s">
        <v>12</v>
      </c>
      <c r="D50" s="129" t="s">
        <v>13</v>
      </c>
      <c r="E50" s="130" t="s">
        <v>55</v>
      </c>
    </row>
    <row r="51" spans="1:5" ht="46.5" x14ac:dyDescent="0.35">
      <c r="A51" s="82">
        <v>1</v>
      </c>
      <c r="B51" s="83" t="s">
        <v>165</v>
      </c>
      <c r="C51" s="26" t="s">
        <v>329</v>
      </c>
      <c r="D51" s="39"/>
      <c r="E51" s="113">
        <f>IF(C51="Fully met", 1, IF(C51="Partially met",0.5, 0))</f>
        <v>1</v>
      </c>
    </row>
    <row r="52" spans="1:5" ht="124" x14ac:dyDescent="0.35">
      <c r="A52" s="82">
        <v>2</v>
      </c>
      <c r="B52" s="83" t="s">
        <v>166</v>
      </c>
      <c r="C52" s="26" t="s">
        <v>329</v>
      </c>
      <c r="D52" s="39" t="s">
        <v>431</v>
      </c>
      <c r="E52" s="113">
        <f t="shared" ref="E52:E56" si="3">IF(C52="Fully met", 1, IF(C52="Partially met",0.5, 0))</f>
        <v>1</v>
      </c>
    </row>
    <row r="53" spans="1:5" ht="46.5" x14ac:dyDescent="0.35">
      <c r="A53" s="82">
        <v>3</v>
      </c>
      <c r="B53" s="83" t="s">
        <v>129</v>
      </c>
      <c r="C53" s="26" t="s">
        <v>329</v>
      </c>
      <c r="D53" s="39"/>
      <c r="E53" s="113">
        <f t="shared" si="3"/>
        <v>1</v>
      </c>
    </row>
    <row r="54" spans="1:5" ht="139.5" x14ac:dyDescent="0.35">
      <c r="A54" s="82">
        <v>4</v>
      </c>
      <c r="B54" s="83" t="s">
        <v>184</v>
      </c>
      <c r="C54" s="26" t="s">
        <v>329</v>
      </c>
      <c r="D54" s="39" t="s">
        <v>432</v>
      </c>
      <c r="E54" s="113">
        <f t="shared" si="3"/>
        <v>1</v>
      </c>
    </row>
    <row r="55" spans="1:5" ht="62" x14ac:dyDescent="0.35">
      <c r="A55" s="82">
        <v>5</v>
      </c>
      <c r="B55" s="83" t="s">
        <v>185</v>
      </c>
      <c r="C55" s="26" t="s">
        <v>329</v>
      </c>
      <c r="D55" s="39"/>
      <c r="E55" s="113">
        <f t="shared" si="3"/>
        <v>1</v>
      </c>
    </row>
    <row r="56" spans="1:5" ht="139.5" x14ac:dyDescent="0.35">
      <c r="A56" s="82">
        <v>6</v>
      </c>
      <c r="B56" s="83" t="s">
        <v>168</v>
      </c>
      <c r="C56" s="26" t="s">
        <v>329</v>
      </c>
      <c r="D56" s="39" t="s">
        <v>433</v>
      </c>
      <c r="E56" s="113">
        <f t="shared" si="3"/>
        <v>1</v>
      </c>
    </row>
    <row r="57" spans="1:5" ht="15.5" customHeight="1" x14ac:dyDescent="0.35">
      <c r="A57" s="114"/>
      <c r="B57" s="115"/>
      <c r="C57" s="116"/>
      <c r="D57" s="117" t="s">
        <v>67</v>
      </c>
      <c r="E57" s="66">
        <f>SUM(E51:E56)</f>
        <v>6</v>
      </c>
    </row>
    <row r="58" spans="1:5" ht="15" customHeight="1" thickBot="1" x14ac:dyDescent="0.4">
      <c r="A58" s="118"/>
      <c r="B58" s="119"/>
      <c r="C58" s="120"/>
      <c r="D58" s="121"/>
      <c r="E58" s="112" t="s">
        <v>144</v>
      </c>
    </row>
    <row r="59" spans="1:5" ht="15" thickBot="1" x14ac:dyDescent="0.4">
      <c r="A59" s="122"/>
      <c r="B59" s="122"/>
      <c r="C59" s="123"/>
      <c r="D59" s="122"/>
      <c r="E59" s="123"/>
    </row>
    <row r="60" spans="1:5" ht="30" customHeight="1" x14ac:dyDescent="0.35">
      <c r="A60" s="135"/>
      <c r="B60" s="86" t="s">
        <v>169</v>
      </c>
      <c r="C60" s="87"/>
      <c r="D60" s="86"/>
      <c r="E60" s="136"/>
    </row>
    <row r="61" spans="1:5" ht="30" customHeight="1" x14ac:dyDescent="0.35">
      <c r="A61" s="137"/>
      <c r="B61" s="138" t="s">
        <v>54</v>
      </c>
      <c r="C61" s="129" t="s">
        <v>12</v>
      </c>
      <c r="D61" s="129" t="s">
        <v>13</v>
      </c>
      <c r="E61" s="130" t="s">
        <v>55</v>
      </c>
    </row>
    <row r="62" spans="1:5" ht="80.150000000000006" customHeight="1" x14ac:dyDescent="0.35">
      <c r="A62" s="82">
        <v>1</v>
      </c>
      <c r="B62" s="83" t="s">
        <v>170</v>
      </c>
      <c r="C62" s="28" t="s">
        <v>329</v>
      </c>
      <c r="D62" s="39" t="s">
        <v>413</v>
      </c>
      <c r="E62" s="113">
        <f>IF(C62="Fully met", 1, IF(C62="Partially met",0.5, 0))</f>
        <v>1</v>
      </c>
    </row>
    <row r="63" spans="1:5" ht="50.15" customHeight="1" x14ac:dyDescent="0.35">
      <c r="A63" s="82">
        <v>2</v>
      </c>
      <c r="B63" s="83" t="s">
        <v>186</v>
      </c>
      <c r="C63" s="28"/>
      <c r="D63" s="25"/>
      <c r="E63" s="113">
        <f t="shared" ref="E63:E66" si="4">IF(C63="Fully met", 1, IF(C63="Partially met",0.5, 0))</f>
        <v>0</v>
      </c>
    </row>
    <row r="64" spans="1:5" ht="50.15" customHeight="1" x14ac:dyDescent="0.35">
      <c r="A64" s="82">
        <v>3</v>
      </c>
      <c r="B64" s="83" t="s">
        <v>136</v>
      </c>
      <c r="C64" s="28"/>
      <c r="D64" s="25"/>
      <c r="E64" s="113">
        <f t="shared" si="4"/>
        <v>0</v>
      </c>
    </row>
    <row r="65" spans="1:5" ht="50.15" customHeight="1" x14ac:dyDescent="0.35">
      <c r="A65" s="82">
        <v>4</v>
      </c>
      <c r="B65" s="83" t="s">
        <v>187</v>
      </c>
      <c r="C65" s="28" t="s">
        <v>329</v>
      </c>
      <c r="D65" s="25"/>
      <c r="E65" s="113">
        <f t="shared" si="4"/>
        <v>1</v>
      </c>
    </row>
    <row r="66" spans="1:5" ht="80.150000000000006" customHeight="1" x14ac:dyDescent="0.35">
      <c r="A66" s="82">
        <v>5</v>
      </c>
      <c r="B66" s="132" t="s">
        <v>171</v>
      </c>
      <c r="C66" s="28" t="s">
        <v>329</v>
      </c>
      <c r="D66" s="25"/>
      <c r="E66" s="113">
        <f t="shared" si="4"/>
        <v>1</v>
      </c>
    </row>
    <row r="67" spans="1:5" ht="100" customHeight="1" x14ac:dyDescent="0.35">
      <c r="A67" s="133">
        <v>6</v>
      </c>
      <c r="B67" s="83" t="s">
        <v>296</v>
      </c>
      <c r="C67" s="37" t="s">
        <v>329</v>
      </c>
      <c r="D67" s="39"/>
      <c r="E67" s="113">
        <f>IF(C67="Fully met", 1, IF(C67="Partially met",0.5, 0))</f>
        <v>1</v>
      </c>
    </row>
    <row r="68" spans="1:5" ht="50.15" customHeight="1" x14ac:dyDescent="0.35">
      <c r="A68" s="82">
        <v>7</v>
      </c>
      <c r="B68" s="134" t="s">
        <v>138</v>
      </c>
      <c r="C68" s="28" t="s">
        <v>329</v>
      </c>
      <c r="D68" s="25"/>
      <c r="E68" s="113">
        <f>IF(C68="Fully met", 1, IF(C68="Partially met",0.5, 0))</f>
        <v>1</v>
      </c>
    </row>
    <row r="69" spans="1:5" ht="50.15" customHeight="1" x14ac:dyDescent="0.35">
      <c r="A69" s="82">
        <v>8</v>
      </c>
      <c r="B69" s="83" t="s">
        <v>188</v>
      </c>
      <c r="C69" s="28" t="s">
        <v>329</v>
      </c>
      <c r="D69" s="39" t="s">
        <v>434</v>
      </c>
      <c r="E69" s="113">
        <f t="shared" ref="E69:E75" si="5">IF(C69="Fully met", 1, IF(C69="Partially met",0.5, 0))</f>
        <v>1</v>
      </c>
    </row>
    <row r="70" spans="1:5" ht="50.15" customHeight="1" x14ac:dyDescent="0.35">
      <c r="A70" s="82">
        <v>9</v>
      </c>
      <c r="B70" s="83" t="s">
        <v>189</v>
      </c>
      <c r="C70" s="28" t="s">
        <v>343</v>
      </c>
      <c r="D70" s="39" t="s">
        <v>435</v>
      </c>
      <c r="E70" s="113">
        <f t="shared" si="5"/>
        <v>0.5</v>
      </c>
    </row>
    <row r="71" spans="1:5" ht="80.150000000000006" customHeight="1" x14ac:dyDescent="0.35">
      <c r="A71" s="82">
        <v>10</v>
      </c>
      <c r="B71" s="83" t="s">
        <v>172</v>
      </c>
      <c r="C71" s="28" t="s">
        <v>329</v>
      </c>
      <c r="D71" s="25"/>
      <c r="E71" s="113">
        <f t="shared" si="5"/>
        <v>1</v>
      </c>
    </row>
    <row r="72" spans="1:5" ht="50.15" customHeight="1" x14ac:dyDescent="0.35">
      <c r="A72" s="82">
        <v>11</v>
      </c>
      <c r="B72" s="83" t="s">
        <v>173</v>
      </c>
      <c r="C72" s="28" t="s">
        <v>329</v>
      </c>
      <c r="D72" s="25"/>
      <c r="E72" s="113">
        <f t="shared" si="5"/>
        <v>1</v>
      </c>
    </row>
    <row r="73" spans="1:5" ht="80.150000000000006" customHeight="1" x14ac:dyDescent="0.35">
      <c r="A73" s="82">
        <v>12</v>
      </c>
      <c r="B73" s="83" t="s">
        <v>190</v>
      </c>
      <c r="C73" s="28" t="s">
        <v>343</v>
      </c>
      <c r="D73" s="39" t="s">
        <v>436</v>
      </c>
      <c r="E73" s="113">
        <f t="shared" si="5"/>
        <v>0.5</v>
      </c>
    </row>
    <row r="74" spans="1:5" ht="80.150000000000006" customHeight="1" x14ac:dyDescent="0.35">
      <c r="A74" s="82">
        <v>13</v>
      </c>
      <c r="B74" s="83" t="s">
        <v>191</v>
      </c>
      <c r="C74" s="28" t="s">
        <v>329</v>
      </c>
      <c r="D74" s="25"/>
      <c r="E74" s="113">
        <f t="shared" si="5"/>
        <v>1</v>
      </c>
    </row>
    <row r="75" spans="1:5" ht="50.15" customHeight="1" x14ac:dyDescent="0.35">
      <c r="A75" s="82">
        <v>14</v>
      </c>
      <c r="B75" s="83" t="s">
        <v>141</v>
      </c>
      <c r="C75" s="28" t="s">
        <v>329</v>
      </c>
      <c r="D75" s="39" t="s">
        <v>335</v>
      </c>
      <c r="E75" s="113">
        <f t="shared" si="5"/>
        <v>1</v>
      </c>
    </row>
    <row r="76" spans="1:5" ht="15.5" customHeight="1" x14ac:dyDescent="0.35">
      <c r="A76" s="114"/>
      <c r="B76" s="115"/>
      <c r="C76" s="116"/>
      <c r="D76" s="117" t="s">
        <v>67</v>
      </c>
      <c r="E76" s="66">
        <f>SUM(E62:E75)</f>
        <v>11</v>
      </c>
    </row>
    <row r="77" spans="1:5" ht="15" customHeight="1" thickBot="1" x14ac:dyDescent="0.4">
      <c r="A77" s="118"/>
      <c r="B77" s="119"/>
      <c r="C77" s="120"/>
      <c r="D77" s="121"/>
      <c r="E77" s="112"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C24" sqref="C24"/>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5" t="s">
        <v>9</v>
      </c>
      <c r="B1" s="105"/>
      <c r="C1" s="140"/>
      <c r="D1" s="105"/>
      <c r="E1" s="105"/>
    </row>
    <row r="2" spans="1:5" s="2" customFormat="1" ht="15.5" x14ac:dyDescent="0.35">
      <c r="A2" s="141"/>
      <c r="B2" s="122"/>
      <c r="C2" s="123"/>
      <c r="D2" s="122"/>
      <c r="E2" s="123"/>
    </row>
    <row r="3" spans="1:5" s="2" customFormat="1" ht="15.5" x14ac:dyDescent="0.35">
      <c r="A3" s="142" t="s">
        <v>52</v>
      </c>
      <c r="B3" s="142"/>
      <c r="C3" s="143"/>
      <c r="D3" s="142"/>
      <c r="E3" s="142"/>
    </row>
    <row r="4" spans="1:5" s="2" customFormat="1" x14ac:dyDescent="0.35">
      <c r="A4" s="122"/>
      <c r="B4" s="122"/>
      <c r="C4" s="123"/>
      <c r="D4" s="122"/>
      <c r="E4" s="123"/>
    </row>
    <row r="5" spans="1:5" s="2" customFormat="1" ht="18.5" x14ac:dyDescent="0.45">
      <c r="A5" s="159" t="s">
        <v>286</v>
      </c>
      <c r="B5" s="159"/>
      <c r="C5" s="160"/>
      <c r="D5" s="159"/>
      <c r="E5" s="159"/>
    </row>
    <row r="6" spans="1:5" ht="15" thickBot="1" x14ac:dyDescent="0.4">
      <c r="A6" s="61"/>
      <c r="B6" s="61"/>
      <c r="C6" s="60"/>
      <c r="D6" s="61"/>
      <c r="E6" s="60"/>
    </row>
    <row r="7" spans="1:5" ht="30" customHeight="1" x14ac:dyDescent="0.35">
      <c r="A7" s="135"/>
      <c r="B7" s="86" t="s">
        <v>297</v>
      </c>
      <c r="C7" s="87"/>
      <c r="D7" s="86"/>
      <c r="E7" s="136"/>
    </row>
    <row r="8" spans="1:5" ht="30" customHeight="1" x14ac:dyDescent="0.35">
      <c r="A8" s="137"/>
      <c r="B8" s="138" t="s">
        <v>54</v>
      </c>
      <c r="C8" s="129" t="s">
        <v>12</v>
      </c>
      <c r="D8" s="129" t="s">
        <v>13</v>
      </c>
      <c r="E8" s="130" t="s">
        <v>55</v>
      </c>
    </row>
    <row r="9" spans="1:5" ht="50.15" customHeight="1" x14ac:dyDescent="0.35">
      <c r="A9" s="82">
        <v>1</v>
      </c>
      <c r="B9" s="83" t="s">
        <v>193</v>
      </c>
      <c r="C9" s="28" t="s">
        <v>329</v>
      </c>
      <c r="D9" s="30"/>
      <c r="E9" s="113">
        <f>IF(C9="Fully met", 1, IF(C9="Partially met",0.5, 0))</f>
        <v>1</v>
      </c>
    </row>
    <row r="10" spans="1:5" ht="50.15" customHeight="1" x14ac:dyDescent="0.35">
      <c r="A10" s="82">
        <v>2</v>
      </c>
      <c r="B10" s="83" t="s">
        <v>194</v>
      </c>
      <c r="C10" s="28" t="s">
        <v>329</v>
      </c>
      <c r="D10" s="25"/>
      <c r="E10" s="113">
        <f t="shared" ref="E10:E13" si="0">IF(C10="Fully met", 1, IF(C10="Partially met",0.5, 0))</f>
        <v>1</v>
      </c>
    </row>
    <row r="11" spans="1:5" ht="50.15" customHeight="1" x14ac:dyDescent="0.35">
      <c r="A11" s="82">
        <v>3</v>
      </c>
      <c r="B11" s="83" t="s">
        <v>195</v>
      </c>
      <c r="C11" s="28" t="s">
        <v>329</v>
      </c>
      <c r="D11" s="25"/>
      <c r="E11" s="113">
        <f t="shared" si="0"/>
        <v>1</v>
      </c>
    </row>
    <row r="12" spans="1:5" ht="50.15" customHeight="1" x14ac:dyDescent="0.35">
      <c r="A12" s="82">
        <v>4</v>
      </c>
      <c r="B12" s="83" t="s">
        <v>196</v>
      </c>
      <c r="C12" s="28" t="s">
        <v>329</v>
      </c>
      <c r="D12" s="25"/>
      <c r="E12" s="113">
        <f t="shared" si="0"/>
        <v>1</v>
      </c>
    </row>
    <row r="13" spans="1:5" ht="50.15" customHeight="1" x14ac:dyDescent="0.35">
      <c r="A13" s="82">
        <v>5</v>
      </c>
      <c r="B13" s="83" t="s">
        <v>197</v>
      </c>
      <c r="C13" s="28" t="s">
        <v>329</v>
      </c>
      <c r="D13" s="25"/>
      <c r="E13" s="113">
        <f t="shared" si="0"/>
        <v>1</v>
      </c>
    </row>
    <row r="14" spans="1:5" ht="15.5" customHeight="1" x14ac:dyDescent="0.35">
      <c r="A14" s="114"/>
      <c r="B14" s="115"/>
      <c r="C14" s="116"/>
      <c r="D14" s="117" t="s">
        <v>67</v>
      </c>
      <c r="E14" s="66">
        <f>SUM(E9:E13)</f>
        <v>5</v>
      </c>
    </row>
    <row r="15" spans="1:5" ht="15" customHeight="1" thickBot="1" x14ac:dyDescent="0.4">
      <c r="A15" s="118"/>
      <c r="B15" s="119"/>
      <c r="C15" s="120"/>
      <c r="D15" s="121"/>
      <c r="E15" s="112" t="s">
        <v>19</v>
      </c>
    </row>
    <row r="16" spans="1:5" x14ac:dyDescent="0.35">
      <c r="A16" s="61"/>
      <c r="B16" s="61"/>
      <c r="C16" s="60"/>
      <c r="D16" s="61"/>
      <c r="E16" s="60"/>
    </row>
    <row r="17" spans="1:5" ht="15" thickBot="1" x14ac:dyDescent="0.4">
      <c r="A17" s="61"/>
      <c r="B17" s="61"/>
      <c r="C17" s="60"/>
      <c r="D17" s="61"/>
      <c r="E17" s="60"/>
    </row>
    <row r="18" spans="1:5" ht="30" customHeight="1" x14ac:dyDescent="0.35">
      <c r="A18" s="135"/>
      <c r="B18" s="86" t="s">
        <v>279</v>
      </c>
      <c r="C18" s="87"/>
      <c r="D18" s="86"/>
      <c r="E18" s="136"/>
    </row>
    <row r="19" spans="1:5" ht="30" customHeight="1" x14ac:dyDescent="0.35">
      <c r="A19" s="137"/>
      <c r="B19" s="138" t="s">
        <v>54</v>
      </c>
      <c r="C19" s="129" t="s">
        <v>12</v>
      </c>
      <c r="D19" s="129" t="s">
        <v>13</v>
      </c>
      <c r="E19" s="130" t="s">
        <v>55</v>
      </c>
    </row>
    <row r="20" spans="1:5" ht="50" customHeight="1" x14ac:dyDescent="0.35">
      <c r="A20" s="156">
        <v>1</v>
      </c>
      <c r="B20" s="157" t="s">
        <v>298</v>
      </c>
      <c r="C20" s="40" t="s">
        <v>307</v>
      </c>
      <c r="D20" s="41" t="s">
        <v>437</v>
      </c>
      <c r="E20" s="154">
        <f>IF(C20="Met", 1, 0)</f>
        <v>1</v>
      </c>
    </row>
    <row r="21" spans="1:5" ht="50" customHeight="1" x14ac:dyDescent="0.35">
      <c r="A21" s="158">
        <v>2</v>
      </c>
      <c r="B21" s="157" t="s">
        <v>299</v>
      </c>
      <c r="C21" s="47" t="s">
        <v>307</v>
      </c>
      <c r="D21" s="46" t="s">
        <v>438</v>
      </c>
      <c r="E21" s="155">
        <f>IF(C21="Met", 1, 0)</f>
        <v>1</v>
      </c>
    </row>
    <row r="22" spans="1:5" ht="15.5" customHeight="1" x14ac:dyDescent="0.35">
      <c r="A22" s="114"/>
      <c r="B22" s="115"/>
      <c r="C22" s="116"/>
      <c r="D22" s="117" t="s">
        <v>67</v>
      </c>
      <c r="E22" s="66">
        <f>SUM(E20:E21)</f>
        <v>2</v>
      </c>
    </row>
    <row r="23" spans="1:5" ht="15" customHeight="1" thickBot="1" x14ac:dyDescent="0.4">
      <c r="A23" s="118"/>
      <c r="B23" s="119"/>
      <c r="C23" s="120"/>
      <c r="D23" s="121"/>
      <c r="E23" s="149" t="s">
        <v>280</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61" zoomScaleNormal="100" workbookViewId="0">
      <selection activeCell="E70" sqref="E70"/>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5" t="s">
        <v>199</v>
      </c>
      <c r="B1" s="105"/>
      <c r="C1" s="105"/>
      <c r="D1" s="105"/>
      <c r="E1" s="105"/>
    </row>
    <row r="2" spans="1:5" ht="15.5" x14ac:dyDescent="0.35">
      <c r="A2" s="191"/>
      <c r="B2" s="122"/>
      <c r="C2" s="122"/>
      <c r="D2" s="122"/>
      <c r="E2" s="122"/>
    </row>
    <row r="3" spans="1:5" ht="15" customHeight="1" x14ac:dyDescent="0.35">
      <c r="A3" s="191" t="s">
        <v>303</v>
      </c>
      <c r="B3" s="191"/>
      <c r="C3" s="191"/>
      <c r="D3" s="191"/>
      <c r="E3" s="141"/>
    </row>
    <row r="4" spans="1:5" ht="15" customHeight="1" x14ac:dyDescent="0.35">
      <c r="A4" s="141" t="s">
        <v>304</v>
      </c>
      <c r="B4" s="192"/>
      <c r="C4" s="192"/>
      <c r="D4" s="192"/>
      <c r="E4" s="141"/>
    </row>
    <row r="5" spans="1:5" ht="15" customHeight="1" x14ac:dyDescent="0.35">
      <c r="A5" s="141" t="s">
        <v>300</v>
      </c>
      <c r="B5" s="141"/>
      <c r="C5" s="141"/>
      <c r="D5" s="141"/>
      <c r="E5" s="141"/>
    </row>
    <row r="6" spans="1:5" ht="15" customHeight="1" x14ac:dyDescent="0.35">
      <c r="A6" s="141" t="s">
        <v>301</v>
      </c>
      <c r="B6" s="141"/>
      <c r="C6" s="141"/>
      <c r="D6" s="141"/>
      <c r="E6" s="141"/>
    </row>
    <row r="7" spans="1:5" ht="15" customHeight="1" x14ac:dyDescent="0.35">
      <c r="A7" s="141" t="s">
        <v>302</v>
      </c>
      <c r="B7" s="141"/>
      <c r="C7" s="141"/>
      <c r="D7" s="141"/>
      <c r="E7" s="141"/>
    </row>
    <row r="8" spans="1:5" ht="29.15" customHeight="1" thickBot="1" x14ac:dyDescent="0.4">
      <c r="A8" s="193"/>
      <c r="B8" s="122"/>
      <c r="C8" s="122"/>
      <c r="D8" s="122"/>
      <c r="E8" s="122"/>
    </row>
    <row r="9" spans="1:5" ht="30" customHeight="1" x14ac:dyDescent="0.35">
      <c r="A9" s="85" t="s">
        <v>10</v>
      </c>
      <c r="B9" s="124"/>
      <c r="C9" s="124"/>
      <c r="D9" s="126"/>
      <c r="E9" s="122"/>
    </row>
    <row r="10" spans="1:5" ht="30" customHeight="1" x14ac:dyDescent="0.35">
      <c r="A10" s="194" t="s">
        <v>200</v>
      </c>
      <c r="B10" s="195"/>
      <c r="C10" s="183" t="s">
        <v>201</v>
      </c>
      <c r="D10" s="184" t="s">
        <v>1</v>
      </c>
      <c r="E10" s="122"/>
    </row>
    <row r="11" spans="1:5" ht="25" customHeight="1" x14ac:dyDescent="0.35">
      <c r="A11" s="164" t="s">
        <v>238</v>
      </c>
      <c r="B11" s="196"/>
      <c r="C11" s="197">
        <f>'Phase 1'!E11</f>
        <v>5</v>
      </c>
      <c r="D11" s="198" t="s">
        <v>19</v>
      </c>
      <c r="E11" s="122"/>
    </row>
    <row r="12" spans="1:5" ht="25" customHeight="1" x14ac:dyDescent="0.35">
      <c r="A12" s="164" t="s">
        <v>239</v>
      </c>
      <c r="B12" s="196"/>
      <c r="C12" s="197">
        <f>'Phase 1'!E18</f>
        <v>3</v>
      </c>
      <c r="D12" s="198" t="s">
        <v>25</v>
      </c>
      <c r="E12" s="122"/>
    </row>
    <row r="13" spans="1:5" ht="25" customHeight="1" x14ac:dyDescent="0.35">
      <c r="A13" s="164" t="s">
        <v>240</v>
      </c>
      <c r="B13" s="196"/>
      <c r="C13" s="197">
        <f>'Phase 1'!E25</f>
        <v>3</v>
      </c>
      <c r="D13" s="198" t="s">
        <v>25</v>
      </c>
      <c r="E13" s="122"/>
    </row>
    <row r="14" spans="1:5" ht="25" customHeight="1" x14ac:dyDescent="0.35">
      <c r="A14" s="199" t="s">
        <v>241</v>
      </c>
      <c r="B14" s="200"/>
      <c r="C14" s="197">
        <f>'Phase 1'!E36</f>
        <v>6</v>
      </c>
      <c r="D14" s="198" t="s">
        <v>49</v>
      </c>
      <c r="E14" s="122"/>
    </row>
    <row r="15" spans="1:5" ht="25" customHeight="1" x14ac:dyDescent="0.35">
      <c r="A15" s="199" t="s">
        <v>242</v>
      </c>
      <c r="B15" s="200"/>
      <c r="C15" s="197">
        <f>'Phase 1'!E44</f>
        <v>4</v>
      </c>
      <c r="D15" s="198" t="s">
        <v>47</v>
      </c>
      <c r="E15" s="122"/>
    </row>
    <row r="16" spans="1:5" ht="25" customHeight="1" x14ac:dyDescent="0.35">
      <c r="A16" s="164" t="s">
        <v>243</v>
      </c>
      <c r="B16" s="196"/>
      <c r="C16" s="201">
        <f>'Phase 1'!E51</f>
        <v>2</v>
      </c>
      <c r="D16" s="202" t="s">
        <v>25</v>
      </c>
      <c r="E16" s="122"/>
    </row>
    <row r="17" spans="1:5" ht="25" customHeight="1" x14ac:dyDescent="0.35">
      <c r="A17" s="194"/>
      <c r="B17" s="203" t="s">
        <v>244</v>
      </c>
      <c r="C17" s="197">
        <f>'Phase 1'!B57</f>
        <v>23</v>
      </c>
      <c r="D17" s="198" t="s">
        <v>281</v>
      </c>
      <c r="E17" s="122"/>
    </row>
    <row r="18" spans="1:5" ht="25" customHeight="1" thickBot="1" x14ac:dyDescent="0.4">
      <c r="A18" s="204"/>
      <c r="B18" s="205" t="s">
        <v>2</v>
      </c>
      <c r="C18" s="206" t="str">
        <f>'Phase 1'!C59</f>
        <v>20-25 points = program moves to Phase 2</v>
      </c>
      <c r="D18" s="207"/>
      <c r="E18" s="122"/>
    </row>
    <row r="19" spans="1:5" ht="15.5" x14ac:dyDescent="0.35">
      <c r="A19" s="193"/>
      <c r="B19" s="122"/>
      <c r="C19" s="122"/>
      <c r="D19" s="122"/>
      <c r="E19" s="122"/>
    </row>
    <row r="20" spans="1:5" ht="15.5" x14ac:dyDescent="0.35">
      <c r="A20" s="193"/>
      <c r="B20" s="122"/>
      <c r="C20" s="122"/>
      <c r="D20" s="122"/>
      <c r="E20" s="122"/>
    </row>
    <row r="21" spans="1:5" ht="15.5" x14ac:dyDescent="0.35">
      <c r="A21" s="142" t="s">
        <v>52</v>
      </c>
      <c r="B21" s="142"/>
      <c r="C21" s="142"/>
      <c r="D21" s="142"/>
      <c r="E21" s="142"/>
    </row>
    <row r="22" spans="1:5" ht="15" thickBot="1" x14ac:dyDescent="0.4">
      <c r="A22" s="122"/>
      <c r="B22" s="122"/>
      <c r="C22" s="122"/>
      <c r="D22" s="122"/>
      <c r="E22" s="122"/>
    </row>
    <row r="23" spans="1:5" ht="30" customHeight="1" x14ac:dyDescent="0.35">
      <c r="A23" s="167" t="s">
        <v>0</v>
      </c>
      <c r="B23" s="168"/>
      <c r="C23" s="168"/>
      <c r="D23" s="168"/>
      <c r="E23" s="169"/>
    </row>
    <row r="24" spans="1:5" ht="25" customHeight="1" x14ac:dyDescent="0.35">
      <c r="A24" s="181" t="s">
        <v>200</v>
      </c>
      <c r="B24" s="183" t="s">
        <v>201</v>
      </c>
      <c r="C24" s="183"/>
      <c r="D24" s="183" t="s">
        <v>1</v>
      </c>
      <c r="E24" s="184" t="s">
        <v>272</v>
      </c>
    </row>
    <row r="25" spans="1:5" ht="50" customHeight="1" x14ac:dyDescent="0.35">
      <c r="A25" s="185" t="s">
        <v>202</v>
      </c>
      <c r="B25" s="189">
        <f>'Phase 2 Kindergarten'!E21</f>
        <v>12</v>
      </c>
      <c r="C25" s="176" t="s">
        <v>208</v>
      </c>
      <c r="D25" s="83" t="s">
        <v>245</v>
      </c>
      <c r="E25" s="53" t="s">
        <v>439</v>
      </c>
    </row>
    <row r="26" spans="1:5" ht="50" customHeight="1" x14ac:dyDescent="0.35">
      <c r="A26" s="185" t="s">
        <v>203</v>
      </c>
      <c r="B26" s="189">
        <f>'Phase 2 Kindergarten'!E49</f>
        <v>20.5</v>
      </c>
      <c r="C26" s="176" t="s">
        <v>209</v>
      </c>
      <c r="D26" s="83" t="s">
        <v>246</v>
      </c>
      <c r="E26" s="54" t="s">
        <v>439</v>
      </c>
    </row>
    <row r="27" spans="1:5" ht="50" customHeight="1" x14ac:dyDescent="0.35">
      <c r="A27" s="185" t="s">
        <v>204</v>
      </c>
      <c r="B27" s="129">
        <f>'Phase 2 Kindergarten'!E65</f>
        <v>9</v>
      </c>
      <c r="C27" s="176" t="s">
        <v>210</v>
      </c>
      <c r="D27" s="83" t="s">
        <v>247</v>
      </c>
      <c r="E27" s="54" t="s">
        <v>439</v>
      </c>
    </row>
    <row r="28" spans="1:5" ht="50" customHeight="1" x14ac:dyDescent="0.35">
      <c r="A28" s="185" t="s">
        <v>205</v>
      </c>
      <c r="B28" s="129">
        <f>'Phase 2 Kindergarten'!E79</f>
        <v>8</v>
      </c>
      <c r="C28" s="176" t="s">
        <v>269</v>
      </c>
      <c r="D28" s="83" t="s">
        <v>270</v>
      </c>
      <c r="E28" s="54" t="s">
        <v>439</v>
      </c>
    </row>
    <row r="29" spans="1:5" ht="25" customHeight="1" x14ac:dyDescent="0.35">
      <c r="A29" s="174"/>
      <c r="B29" s="187"/>
      <c r="C29" s="187"/>
      <c r="D29" s="180" t="s">
        <v>206</v>
      </c>
      <c r="E29" s="49" t="s">
        <v>439</v>
      </c>
    </row>
    <row r="30" spans="1:5" ht="80" customHeight="1" thickBot="1" x14ac:dyDescent="0.4">
      <c r="A30" s="173" t="s">
        <v>207</v>
      </c>
      <c r="B30" s="51"/>
      <c r="C30" s="51"/>
      <c r="D30" s="51"/>
      <c r="E30" s="52"/>
    </row>
    <row r="31" spans="1:5" ht="15" thickBot="1" x14ac:dyDescent="0.4">
      <c r="A31" s="122"/>
      <c r="B31" s="122"/>
      <c r="C31" s="122"/>
      <c r="D31" s="122"/>
      <c r="E31" s="122"/>
    </row>
    <row r="32" spans="1:5" ht="30" customHeight="1" x14ac:dyDescent="0.35">
      <c r="A32" s="167" t="s">
        <v>112</v>
      </c>
      <c r="B32" s="168"/>
      <c r="C32" s="168"/>
      <c r="D32" s="168"/>
      <c r="E32" s="169"/>
    </row>
    <row r="33" spans="1:5" ht="25" customHeight="1" x14ac:dyDescent="0.35">
      <c r="A33" s="181" t="s">
        <v>200</v>
      </c>
      <c r="B33" s="183" t="s">
        <v>201</v>
      </c>
      <c r="C33" s="183"/>
      <c r="D33" s="183" t="s">
        <v>1</v>
      </c>
      <c r="E33" s="184" t="s">
        <v>272</v>
      </c>
    </row>
    <row r="34" spans="1:5" ht="50" customHeight="1" x14ac:dyDescent="0.35">
      <c r="A34" s="185" t="s">
        <v>202</v>
      </c>
      <c r="B34" s="189">
        <f>'Phase 2 First Grade'!E20</f>
        <v>9.5</v>
      </c>
      <c r="C34" s="176" t="s">
        <v>210</v>
      </c>
      <c r="D34" s="83" t="s">
        <v>248</v>
      </c>
      <c r="E34" s="54" t="s">
        <v>439</v>
      </c>
    </row>
    <row r="35" spans="1:5" ht="50" customHeight="1" x14ac:dyDescent="0.35">
      <c r="A35" s="185" t="s">
        <v>203</v>
      </c>
      <c r="B35" s="189">
        <f>'Phase 2 First Grade'!E43</f>
        <v>17</v>
      </c>
      <c r="C35" s="176" t="s">
        <v>211</v>
      </c>
      <c r="D35" s="83" t="s">
        <v>250</v>
      </c>
      <c r="E35" s="54" t="s">
        <v>439</v>
      </c>
    </row>
    <row r="36" spans="1:5" ht="50" customHeight="1" x14ac:dyDescent="0.35">
      <c r="A36" s="185" t="s">
        <v>204</v>
      </c>
      <c r="B36" s="129">
        <f>'Phase 2 First Grade'!E58</f>
        <v>10</v>
      </c>
      <c r="C36" s="176" t="s">
        <v>212</v>
      </c>
      <c r="D36" s="83" t="s">
        <v>259</v>
      </c>
      <c r="E36" s="54" t="s">
        <v>439</v>
      </c>
    </row>
    <row r="37" spans="1:5" ht="50" customHeight="1" x14ac:dyDescent="0.35">
      <c r="A37" s="185" t="s">
        <v>213</v>
      </c>
      <c r="B37" s="129">
        <f>'Phase 2 First Grade'!E69</f>
        <v>5.5</v>
      </c>
      <c r="C37" s="176" t="s">
        <v>215</v>
      </c>
      <c r="D37" s="83" t="s">
        <v>249</v>
      </c>
      <c r="E37" s="54" t="s">
        <v>439</v>
      </c>
    </row>
    <row r="38" spans="1:5" ht="50" customHeight="1" x14ac:dyDescent="0.35">
      <c r="A38" s="185" t="s">
        <v>214</v>
      </c>
      <c r="B38" s="129">
        <f>'Phase 2 First Grade'!E87</f>
        <v>12</v>
      </c>
      <c r="C38" s="176" t="s">
        <v>220</v>
      </c>
      <c r="D38" s="83" t="s">
        <v>271</v>
      </c>
      <c r="E38" s="54" t="s">
        <v>439</v>
      </c>
    </row>
    <row r="39" spans="1:5" ht="25" customHeight="1" x14ac:dyDescent="0.35">
      <c r="A39" s="174"/>
      <c r="B39" s="187"/>
      <c r="C39" s="187"/>
      <c r="D39" s="190" t="s">
        <v>206</v>
      </c>
      <c r="E39" s="49" t="s">
        <v>439</v>
      </c>
    </row>
    <row r="40" spans="1:5" ht="80" customHeight="1" thickBot="1" x14ac:dyDescent="0.4">
      <c r="A40" s="188" t="s">
        <v>207</v>
      </c>
      <c r="B40" s="51"/>
      <c r="C40" s="51"/>
      <c r="D40" s="51"/>
      <c r="E40" s="52"/>
    </row>
    <row r="41" spans="1:5" ht="15" thickBot="1" x14ac:dyDescent="0.4">
      <c r="A41" s="122"/>
      <c r="B41" s="122"/>
      <c r="C41" s="122"/>
      <c r="D41" s="122"/>
      <c r="E41" s="122"/>
    </row>
    <row r="42" spans="1:5" ht="30" customHeight="1" x14ac:dyDescent="0.35">
      <c r="A42" s="167" t="s">
        <v>145</v>
      </c>
      <c r="B42" s="168"/>
      <c r="C42" s="168"/>
      <c r="D42" s="168"/>
      <c r="E42" s="169"/>
    </row>
    <row r="43" spans="1:5" ht="25" customHeight="1" x14ac:dyDescent="0.35">
      <c r="A43" s="181" t="s">
        <v>200</v>
      </c>
      <c r="B43" s="183" t="s">
        <v>201</v>
      </c>
      <c r="C43" s="183"/>
      <c r="D43" s="183" t="s">
        <v>1</v>
      </c>
      <c r="E43" s="184" t="s">
        <v>272</v>
      </c>
    </row>
    <row r="44" spans="1:5" ht="50" customHeight="1" x14ac:dyDescent="0.35">
      <c r="A44" s="185" t="s">
        <v>216</v>
      </c>
      <c r="B44" s="129">
        <f>'Phase 2 Second Grade'!E27</f>
        <v>17</v>
      </c>
      <c r="C44" s="176" t="s">
        <v>211</v>
      </c>
      <c r="D44" s="83" t="s">
        <v>250</v>
      </c>
      <c r="E44" s="54" t="s">
        <v>439</v>
      </c>
    </row>
    <row r="45" spans="1:5" ht="50" customHeight="1" x14ac:dyDescent="0.35">
      <c r="A45" s="185" t="s">
        <v>217</v>
      </c>
      <c r="B45" s="129">
        <f>'Phase 2 Second Grade'!E45</f>
        <v>10.5</v>
      </c>
      <c r="C45" s="176" t="s">
        <v>220</v>
      </c>
      <c r="D45" s="83" t="s">
        <v>260</v>
      </c>
      <c r="E45" s="54" t="s">
        <v>439</v>
      </c>
    </row>
    <row r="46" spans="1:5" ht="50" customHeight="1" x14ac:dyDescent="0.35">
      <c r="A46" s="185" t="s">
        <v>218</v>
      </c>
      <c r="B46" s="129">
        <f>'Phase 2 Second Grade'!E56</f>
        <v>6</v>
      </c>
      <c r="C46" s="176" t="s">
        <v>215</v>
      </c>
      <c r="D46" s="83" t="s">
        <v>249</v>
      </c>
      <c r="E46" s="54" t="s">
        <v>439</v>
      </c>
    </row>
    <row r="47" spans="1:5" ht="50" customHeight="1" x14ac:dyDescent="0.35">
      <c r="A47" s="186" t="s">
        <v>219</v>
      </c>
      <c r="B47" s="129">
        <f>'Phase 2 Second Grade'!E73</f>
        <v>11.5</v>
      </c>
      <c r="C47" s="176" t="s">
        <v>208</v>
      </c>
      <c r="D47" s="83" t="s">
        <v>245</v>
      </c>
      <c r="E47" s="54" t="s">
        <v>439</v>
      </c>
    </row>
    <row r="48" spans="1:5" ht="25" customHeight="1" x14ac:dyDescent="0.35">
      <c r="A48" s="174"/>
      <c r="B48" s="187"/>
      <c r="C48" s="187"/>
      <c r="D48" s="180" t="s">
        <v>206</v>
      </c>
      <c r="E48" s="49" t="s">
        <v>439</v>
      </c>
    </row>
    <row r="49" spans="1:5" ht="80" customHeight="1" thickBot="1" x14ac:dyDescent="0.4">
      <c r="A49" s="173" t="s">
        <v>207</v>
      </c>
      <c r="B49" s="51"/>
      <c r="C49" s="51"/>
      <c r="D49" s="51"/>
      <c r="E49" s="52"/>
    </row>
    <row r="50" spans="1:5" ht="14.5" customHeight="1" thickBot="1" x14ac:dyDescent="0.4">
      <c r="A50" s="122"/>
      <c r="B50" s="122"/>
      <c r="C50" s="122"/>
      <c r="D50" s="122"/>
      <c r="E50" s="122"/>
    </row>
    <row r="51" spans="1:5" ht="30" customHeight="1" x14ac:dyDescent="0.35">
      <c r="A51" s="167" t="s">
        <v>146</v>
      </c>
      <c r="B51" s="168"/>
      <c r="C51" s="168"/>
      <c r="D51" s="168"/>
      <c r="E51" s="169"/>
    </row>
    <row r="52" spans="1:5" ht="25" customHeight="1" x14ac:dyDescent="0.35">
      <c r="A52" s="181" t="s">
        <v>200</v>
      </c>
      <c r="B52" s="182" t="s">
        <v>201</v>
      </c>
      <c r="C52" s="182"/>
      <c r="D52" s="183" t="s">
        <v>1</v>
      </c>
      <c r="E52" s="184" t="s">
        <v>272</v>
      </c>
    </row>
    <row r="53" spans="1:5" ht="50" customHeight="1" x14ac:dyDescent="0.35">
      <c r="A53" s="174" t="s">
        <v>216</v>
      </c>
      <c r="B53" s="175">
        <f>'Phase 2 Third Grade'!E27</f>
        <v>16</v>
      </c>
      <c r="C53" s="176" t="s">
        <v>211</v>
      </c>
      <c r="D53" s="177" t="s">
        <v>251</v>
      </c>
      <c r="E53" s="54" t="s">
        <v>439</v>
      </c>
    </row>
    <row r="54" spans="1:5" ht="50" customHeight="1" x14ac:dyDescent="0.35">
      <c r="A54" s="174" t="s">
        <v>217</v>
      </c>
      <c r="B54" s="175">
        <f>'Phase 2 Third Grade'!E46</f>
        <v>12.5</v>
      </c>
      <c r="C54" s="178" t="s">
        <v>222</v>
      </c>
      <c r="D54" s="177" t="s">
        <v>252</v>
      </c>
      <c r="E54" s="54" t="s">
        <v>439</v>
      </c>
    </row>
    <row r="55" spans="1:5" ht="50" customHeight="1" x14ac:dyDescent="0.35">
      <c r="A55" s="174" t="s">
        <v>221</v>
      </c>
      <c r="B55" s="175">
        <f>'Phase 2 Third Grade'!E57</f>
        <v>6</v>
      </c>
      <c r="C55" s="178" t="s">
        <v>215</v>
      </c>
      <c r="D55" s="177" t="s">
        <v>249</v>
      </c>
      <c r="E55" s="54" t="s">
        <v>439</v>
      </c>
    </row>
    <row r="56" spans="1:5" ht="50" customHeight="1" x14ac:dyDescent="0.35">
      <c r="A56" s="174" t="s">
        <v>219</v>
      </c>
      <c r="B56" s="129">
        <f>'Phase 2 Third Grade'!E76</f>
        <v>11</v>
      </c>
      <c r="C56" s="178" t="s">
        <v>222</v>
      </c>
      <c r="D56" s="177" t="s">
        <v>253</v>
      </c>
      <c r="E56" s="54" t="s">
        <v>439</v>
      </c>
    </row>
    <row r="57" spans="1:5" ht="25" customHeight="1" x14ac:dyDescent="0.35">
      <c r="A57" s="174"/>
      <c r="B57" s="179"/>
      <c r="C57" s="179"/>
      <c r="D57" s="180" t="s">
        <v>206</v>
      </c>
      <c r="E57" s="31" t="s">
        <v>439</v>
      </c>
    </row>
    <row r="58" spans="1:5" ht="80" customHeight="1" thickBot="1" x14ac:dyDescent="0.4">
      <c r="A58" s="173" t="s">
        <v>207</v>
      </c>
      <c r="B58" s="51"/>
      <c r="C58" s="51"/>
      <c r="D58" s="51"/>
      <c r="E58" s="52"/>
    </row>
    <row r="59" spans="1:5" ht="15" thickBot="1" x14ac:dyDescent="0.4">
      <c r="A59" s="122"/>
      <c r="B59" s="122"/>
      <c r="C59" s="122"/>
      <c r="D59" s="122"/>
      <c r="E59" s="122"/>
    </row>
    <row r="60" spans="1:5" ht="30" customHeight="1" x14ac:dyDescent="0.35">
      <c r="A60" s="167" t="s">
        <v>192</v>
      </c>
      <c r="B60" s="168"/>
      <c r="C60" s="168"/>
      <c r="D60" s="168"/>
      <c r="E60" s="169"/>
    </row>
    <row r="61" spans="1:5" ht="25" customHeight="1" x14ac:dyDescent="0.35">
      <c r="A61" s="170" t="s">
        <v>200</v>
      </c>
      <c r="B61" s="171" t="s">
        <v>201</v>
      </c>
      <c r="C61" s="171"/>
      <c r="D61" s="171" t="s">
        <v>1</v>
      </c>
      <c r="E61" s="172" t="s">
        <v>272</v>
      </c>
    </row>
    <row r="62" spans="1:5" ht="50" customHeight="1" x14ac:dyDescent="0.35">
      <c r="A62" s="162" t="s">
        <v>192</v>
      </c>
      <c r="B62" s="129">
        <f>'Usability, Professional Dev.'!E14</f>
        <v>5</v>
      </c>
      <c r="C62" s="163" t="s">
        <v>223</v>
      </c>
      <c r="D62" s="147" t="s">
        <v>254</v>
      </c>
      <c r="E62" s="53" t="s">
        <v>439</v>
      </c>
    </row>
    <row r="63" spans="1:5" ht="25" customHeight="1" x14ac:dyDescent="0.35">
      <c r="A63" s="164"/>
      <c r="B63" s="165"/>
      <c r="C63" s="165"/>
      <c r="D63" s="166" t="s">
        <v>67</v>
      </c>
      <c r="E63" s="48" t="s">
        <v>439</v>
      </c>
    </row>
    <row r="64" spans="1:5" ht="80" customHeight="1" thickBot="1" x14ac:dyDescent="0.4">
      <c r="A64" s="161" t="s">
        <v>207</v>
      </c>
      <c r="B64" s="57"/>
      <c r="C64" s="57"/>
      <c r="D64" s="57"/>
      <c r="E64" s="58"/>
    </row>
    <row r="65" spans="1:5" ht="15" thickBot="1" x14ac:dyDescent="0.4">
      <c r="A65" s="122"/>
      <c r="B65" s="122"/>
      <c r="C65" s="122"/>
      <c r="D65" s="122"/>
      <c r="E65" s="122"/>
    </row>
    <row r="66" spans="1:5" ht="30" customHeight="1" x14ac:dyDescent="0.35">
      <c r="A66" s="167" t="s">
        <v>278</v>
      </c>
      <c r="B66" s="168"/>
      <c r="C66" s="168"/>
      <c r="D66" s="168"/>
      <c r="E66" s="169"/>
    </row>
    <row r="67" spans="1:5" ht="74" customHeight="1" x14ac:dyDescent="0.35">
      <c r="A67" s="170" t="s">
        <v>200</v>
      </c>
      <c r="B67" s="171" t="s">
        <v>201</v>
      </c>
      <c r="C67" s="171"/>
      <c r="D67" s="171" t="s">
        <v>288</v>
      </c>
      <c r="E67" s="172" t="s">
        <v>272</v>
      </c>
    </row>
    <row r="68" spans="1:5" ht="50" customHeight="1" x14ac:dyDescent="0.35">
      <c r="A68" s="162" t="s">
        <v>284</v>
      </c>
      <c r="B68" s="129">
        <f>'Usability, Professional Dev.'!E22</f>
        <v>2</v>
      </c>
      <c r="C68" s="163" t="s">
        <v>285</v>
      </c>
      <c r="D68" s="147" t="s">
        <v>287</v>
      </c>
      <c r="E68" s="53" t="s">
        <v>439</v>
      </c>
    </row>
    <row r="69" spans="1:5" ht="30" customHeight="1" x14ac:dyDescent="0.35">
      <c r="A69" s="164"/>
      <c r="B69" s="165"/>
      <c r="C69" s="165"/>
      <c r="D69" s="166" t="s">
        <v>67</v>
      </c>
      <c r="E69" s="48" t="s">
        <v>439</v>
      </c>
    </row>
    <row r="70" spans="1:5" ht="80" customHeight="1" thickBot="1" x14ac:dyDescent="0.4">
      <c r="A70" s="161" t="s">
        <v>207</v>
      </c>
      <c r="B70" s="57"/>
      <c r="C70" s="57"/>
      <c r="D70" s="57"/>
      <c r="E70" s="58"/>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2020-06-24T16:04:20Z</dcterms:modified>
</cp:coreProperties>
</file>