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calzadillas_M\Desktop\IP CORE Rubrics and Summarries for Website\Rubrics\"/>
    </mc:Choice>
  </mc:AlternateContent>
  <xr:revisionPtr revIDLastSave="0" documentId="8_{21C3F7E5-27C3-42EC-8CFC-E7EF7F4FDCFA}" xr6:coauthVersionLast="45" xr6:coauthVersionMax="45" xr10:uidLastSave="{00000000-0000-0000-0000-000000000000}"/>
  <bookViews>
    <workbookView xWindow="-110" yWindow="-110" windowWidth="19420" windowHeight="10420" tabRatio="794" firstSheet="5"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E21" i="4"/>
  <c r="E82" i="5"/>
  <c r="E9" i="4"/>
  <c r="E20" i="4"/>
  <c r="E22" i="4"/>
  <c r="B68" i="7"/>
  <c r="E84" i="5"/>
  <c r="E85" i="5"/>
  <c r="E76" i="2"/>
  <c r="E77" i="2"/>
  <c r="C18" i="7"/>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7" i="10"/>
  <c r="C17"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c r="B54" i="7"/>
  <c r="E76" i="3"/>
  <c r="B56" i="7"/>
  <c r="E27" i="3"/>
  <c r="B53" i="7"/>
  <c r="E57" i="3"/>
  <c r="B55" i="7"/>
  <c r="E49" i="2"/>
  <c r="B26" i="7"/>
  <c r="B15" i="9"/>
  <c r="B14" i="9"/>
  <c r="B13" i="9"/>
  <c r="B12" i="9"/>
  <c r="B6" i="9"/>
  <c r="E14" i="4"/>
  <c r="B62" i="7"/>
  <c r="E73" i="6"/>
  <c r="B47" i="7"/>
  <c r="E56" i="6"/>
  <c r="B46" i="7"/>
  <c r="E45" i="6"/>
  <c r="B45" i="7"/>
  <c r="E27" i="6"/>
  <c r="B44" i="7"/>
  <c r="E87" i="5"/>
  <c r="B38" i="7"/>
  <c r="E69" i="5"/>
  <c r="B37" i="7"/>
  <c r="E58" i="5"/>
  <c r="B36" i="7"/>
  <c r="E43" i="5"/>
  <c r="B35" i="7"/>
  <c r="E20" i="5"/>
  <c r="B34" i="7"/>
  <c r="E79" i="2"/>
  <c r="B28" i="7"/>
  <c r="E65" i="2"/>
  <c r="B27" i="7"/>
  <c r="E21" i="2"/>
  <c r="B25" i="7"/>
</calcChain>
</file>

<file path=xl/sharedStrings.xml><?xml version="1.0" encoding="utf-8"?>
<sst xmlns="http://schemas.openxmlformats.org/spreadsheetml/2006/main" count="938" uniqueCount="365">
  <si>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</si>
  <si>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</si>
  <si>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</si>
  <si>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</si>
  <si>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</si>
  <si>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</si>
  <si>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</si>
  <si>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</si>
  <si>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</si>
  <si>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</si>
  <si>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</si>
  <si>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</si>
  <si>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</si>
  <si>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</si>
  <si>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</si>
  <si>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</si>
  <si>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</si>
  <si>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</si>
  <si>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</si>
  <si>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</si>
  <si>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</si>
  <si>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</si>
  <si>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</si>
  <si>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</si>
  <si>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</si>
  <si>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</si>
  <si>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</si>
  <si>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</si>
  <si>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</si>
  <si>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</si>
  <si>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</si>
  <si>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</si>
  <si>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</si>
  <si>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</si>
  <si>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</si>
  <si>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</si>
  <si>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</si>
  <si>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</si>
  <si>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</si>
  <si>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</si>
  <si>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</si>
  <si>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</si>
  <si>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</si>
  <si>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</si>
  <si>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</si>
  <si>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</si>
  <si>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</si>
  <si>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</si>
  <si>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</si>
  <si>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</si>
  <si>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</si>
  <si>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</si>
  <si>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</si>
  <si>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</si>
  <si>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</si>
  <si>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</si>
  <si>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</si>
  <si>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</si>
  <si>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</si>
  <si>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</si>
  <si>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</si>
  <si>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</si>
  <si>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</si>
  <si>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</si>
  <si>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</si>
  <si>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</si>
  <si>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</si>
  <si>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</si>
  <si>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</si>
  <si>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</si>
  <si>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</si>
  <si>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</si>
  <si>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</si>
  <si>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</si>
  <si>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</si>
  <si>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</si>
  <si>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</si>
  <si>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</si>
  <si>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</si>
  <si>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</si>
  <si>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</si>
  <si>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</si>
  <si>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</si>
  <si>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</si>
  <si>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</si>
  <si>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</si>
  <si>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</si>
  <si>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</si>
  <si>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</si>
  <si>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</si>
  <si>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</si>
  <si>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</si>
  <si>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</si>
  <si>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</si>
  <si>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</si>
  <si>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</si>
  <si>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</si>
  <si>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</si>
  <si>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</si>
  <si>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</si>
  <si>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</si>
  <si>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</si>
  <si>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</si>
  <si>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</si>
  <si>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</si>
  <si>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</si>
  <si>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</si>
  <si>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</si>
  <si>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</si>
  <si>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</si>
  <si>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</si>
  <si>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</si>
  <si>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</si>
  <si>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</si>
  <si>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</si>
  <si>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</si>
  <si>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</si>
  <si>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</si>
  <si>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</si>
  <si>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</si>
  <si>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</si>
  <si>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</si>
  <si>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</si>
  <si>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</si>
  <si>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</si>
  <si>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</si>
  <si>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</si>
  <si>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</si>
  <si>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</si>
  <si>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</si>
  <si>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</si>
  <si>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</si>
  <si>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</si>
  <si>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</si>
  <si>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</si>
  <si>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</si>
  <si>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</si>
  <si>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</si>
  <si>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</si>
  <si>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</si>
  <si>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</si>
  <si>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</si>
  <si>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</si>
  <si>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</si>
  <si>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</si>
  <si>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</si>
  <si>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</si>
  <si>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</si>
  <si>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</si>
  <si>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</si>
  <si>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</si>
  <si>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</si>
  <si>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</si>
  <si>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</si>
  <si>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</si>
  <si>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</si>
  <si>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</si>
  <si>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</si>
  <si>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</si>
  <si>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</si>
  <si>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</si>
  <si>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</si>
  <si>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</si>
  <si>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</si>
  <si>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</si>
  <si>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</si>
  <si>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</si>
  <si>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</si>
  <si>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</si>
  <si>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</si>
  <si>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</si>
  <si>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</si>
  <si>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</si>
  <si>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</si>
  <si>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</si>
  <si>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</si>
  <si>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</si>
  <si>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</si>
  <si>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</si>
  <si>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</si>
  <si>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</si>
  <si>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</si>
  <si>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</si>
  <si>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</si>
  <si>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</si>
  <si>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</si>
  <si>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</si>
  <si>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</si>
  <si>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</si>
  <si>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</si>
  <si>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</si>
  <si>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</si>
  <si>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</si>
  <si>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</si>
  <si>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</si>
  <si>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</si>
  <si>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</si>
  <si>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</si>
  <si>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</si>
  <si>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</si>
  <si>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</si>
  <si>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</si>
  <si>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</si>
  <si>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</si>
  <si>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</si>
  <si>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</si>
  <si>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</si>
  <si>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</si>
  <si>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</si>
  <si>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</si>
  <si>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</si>
  <si>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</si>
  <si>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</si>
  <si>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</si>
  <si>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</si>
  <si>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</si>
  <si>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</si>
  <si>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</si>
  <si>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</si>
  <si>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</si>
  <si>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</si>
  <si>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</si>
  <si>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</si>
  <si>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</si>
  <si>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</si>
  <si>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</si>
  <si>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</si>
  <si>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</si>
  <si>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</si>
  <si>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</si>
  <si>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</si>
  <si>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</si>
  <si>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</si>
  <si>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</si>
  <si>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</si>
  <si>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</si>
  <si>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</si>
  <si>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</si>
  <si>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</si>
  <si>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</si>
  <si>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</si>
  <si>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</si>
  <si>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</si>
  <si>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</si>
  <si>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</si>
  <si>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</si>
  <si>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</si>
  <si>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</si>
  <si>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</si>
  <si>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</si>
  <si>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</si>
  <si>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</si>
  <si>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</si>
  <si>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</si>
  <si>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</si>
  <si>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</si>
  <si>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</si>
  <si>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</si>
  <si>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</si>
  <si>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</si>
  <si>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</si>
  <si>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</si>
  <si>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</si>
  <si>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</si>
  <si>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</si>
  <si>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</si>
  <si>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</si>
  <si>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</si>
  <si>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</si>
  <si>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</si>
  <si>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</si>
  <si>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</si>
  <si>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</si>
  <si>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</si>
  <si>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</si>
  <si>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</si>
  <si>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</si>
  <si>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</si>
  <si>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</si>
  <si>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</si>
  <si>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</si>
  <si>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</si>
  <si>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</si>
  <si>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</si>
  <si>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</si>
  <si>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</si>
  <si>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</si>
  <si>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</si>
  <si>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</si>
  <si>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</si>
  <si>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</si>
  <si>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</si>
  <si>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</si>
  <si>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</si>
  <si>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</si>
  <si>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</si>
  <si>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</si>
  <si>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</si>
  <si>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</si>
  <si>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</si>
  <si>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</si>
  <si>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</si>
  <si>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</si>
  <si>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</si>
  <si>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</si>
  <si>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</si>
  <si>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</si>
  <si>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Indicated ESSA Level 4. Proposed study, logic model included.</t>
  </si>
  <si>
    <t>Named the five components but did not consider or note the conceptual models of reading development. Providing support for EL but not demonstrating how they are meeting those needs.</t>
  </si>
  <si>
    <t xml:space="preserve">Not consistently apparent in Section E. The foundational skills are included in other areas of the application, but it does not call out the skills  Does not call out the skills specifically in the Section E. Does not name phonics, phonological awareness. Unclear who the authors of the gradual release models are and does not include a citation. Authors named were just the authors of Into Reading and not the theoretical models the program is grounded in. </t>
  </si>
  <si>
    <t>Is identified in the Scope and Sequence and also noted in the Vendor Worksheet pages 24, 25, 26</t>
  </si>
  <si>
    <t>The foundational skills lessons explicitly teach word recognition through relating sounds to letters. However, the program guides teachers to use leveled text and guided reading groups for small group reading instruction, and reviewers found evidence of word recognition strategy instruction that is not aligned with scientifically based reading research, including use of context clues and guessing based on the first letter.
EX: Guided Reading Coaching Card Level C
"Key Behaviors to Observe: The reader uses details in illustrations and photos to support reading" 
"Strategies and Prompts to Model and Teach: Look at the picture for clues to help you read a word"
"Language to Reinforce: I saw you look at the picture for clues."
"Point to the first sound of the word, rather than the whole word to help solve the word" 
"I heard you make the first sound to read the word"</t>
  </si>
  <si>
    <t>Met</t>
  </si>
  <si>
    <t>Not met</t>
  </si>
  <si>
    <t>Did not see how the grade levels articulated across the grades.</t>
  </si>
  <si>
    <t>evidence not found</t>
  </si>
  <si>
    <t>21-27 points = program moves to Phase 2</t>
  </si>
  <si>
    <t>Fully met</t>
  </si>
  <si>
    <t>Partially met</t>
  </si>
  <si>
    <t>Evidence found that students are taught to blend and segment three and four phoneme words. Five phoneme words were not located in lessons in kindergarten.</t>
  </si>
  <si>
    <t>Various assessments on phonic skills are available within the program. However, reviewers could not locate evidence that they are highlighted for use within the core program but are instead located within "intervention." It is not evident these assessments are used to inform instructional decisions.</t>
  </si>
  <si>
    <t>Couldn't find some components in provided materials or could not identify in all lessons</t>
  </si>
  <si>
    <t>Words connected to the phonics skill are taught and learned in isolation before practiced in the decodable text. However, leveled texts with less controlled words are utilized in small group instruction.</t>
  </si>
  <si>
    <t>Not explicit or defined showing that this progresses from simple letter sounds to more complex patterns.</t>
  </si>
  <si>
    <t>Could not find evidence of prefixes and suffixes.</t>
  </si>
  <si>
    <t xml:space="preserve">Evidence not found. </t>
  </si>
  <si>
    <t>The content knowledge is implied by the module "themes" and essential questions; however, it is not clearly mapped out.</t>
  </si>
  <si>
    <t>Evidence of listening comprehension assessments was located, but it is not clear how this information is used to group students.</t>
  </si>
  <si>
    <t xml:space="preserve">Regular instructional routines include stating the learning objective, explicit modeling of articulation, multiple explicit teacher examples, followed by multiple opportunities for students to practice. "Correct and re-direct" tips are provided with explicit directions for teachers to provide corrective feedback. </t>
  </si>
  <si>
    <t>Cards and manipulatives are provided.</t>
  </si>
  <si>
    <t xml:space="preserve">Could not find evidence of where initial sounds were taught in the given materials. It was clear in that middle was taught, but could not identify specificially where first and last were taught. </t>
  </si>
  <si>
    <t>Found examples of three phoneme words, but not four and five</t>
  </si>
  <si>
    <t>Reviewers located phonological awareness diagnostic assessments, progress monitoring assessments, and a guide for data driven instruction in the intervention materials. Reviewers note that these tools would be useful for teachers to use for all students, but it appears that teachers are not directed to use them for purposes outside of intervention. 
The application provides other examples of phonemic awareness in the programming materials, but aside from the intervention materials, reviewers were unable to locate teacher guidance for use of assessment data in instruction and flexible grouping for core instruction.</t>
  </si>
  <si>
    <t xml:space="preserve">Regular instructional routines are presented in an "I Do It, We Do It, You Do It" format and include stating the learning objective, explicit modeling of articulation, multiple explicit teacher examples, followed by multiple opportunities for students to practice. "Correct and re-direct" tips are provided with explicit directions for teachers to provide corrective feedback. </t>
  </si>
  <si>
    <t>Phonics Lessons include sound by sound blending and continuous blending routines with letter cards. These lessons are follwed by spelling lessons to reinforce the taught pattern, with word and sentence dictation and handwriting reinforcement.</t>
  </si>
  <si>
    <t>Programming materials include controlled, decodable texts with phonics patterns that have been previously taught. However,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t>
  </si>
  <si>
    <t>Programming materials allow for repeated opportunities to read words in the context of controlled, decodable text that contain the phonic elements and irregular words students have learned previously, so reviewers found this indicator to be fully met. 
However, it is important to note that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 This discrepancy between the foundational skills lessons and the Guided Reading Group lesson materials is problematic, because it is not aligned with scientifically based reading research on word recognition.</t>
  </si>
  <si>
    <t xml:space="preserve">Reviewers located phonics screening, progress monitoring assessments, and a guide for data driven instruction in the intervention materials. Reviewers note that these tools would be useful for teachers to use for all students, but it appears that teachers are not directed to use them for purposes outside of intervention. 
The application states that foundational skills are assessed in the end of module assessments and weekly assessments, but reviewers were unable to locate teacher directions for use of this information in flexible grouping for foundational skills instruction. The application also describes the online data platform which provides recommendations for grouping and next steps, but reviewers were unable to access this platform.     
Reviwers note that teachers are guided to use Leveled Reader "Running Records" as an ongoing formative asssement tool in grouping students according to "reading level." These Running Record assessments guide teachers to analyze errors and plan for instruction using "MSV." This does not align with scientifically based reading research on word recognition. </t>
  </si>
  <si>
    <t>Evidence of instruction in "base words", prefixes, and suffixes was found in the generative vocabulary lessons, and in the scope and sequence of spelling lessons at the end of they year, in Module 12. However, reviewers were unable to score "fully met" due to the infrequency and lack of evidence of systematic instruction in morphemic analysis.</t>
  </si>
  <si>
    <t xml:space="preserve">The application states that vocabulary skills are assessed in the end of module assessments, intervention assessments, and weekly assessments, but reviewers were unable to locate teacher directions for use of this information in flexible grouping for vocabulary instruction. The application also describes the online data platform which provides recommendations for grouping and next steps, but reviewers were unable to access this platform.  </t>
  </si>
  <si>
    <t xml:space="preserve">Programming materials include controlled, decodable texts with phonics patterns that have been previously taught. However,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 </t>
  </si>
  <si>
    <t xml:space="preserve">The application lists the benchmark evaluation guide and intervention assessments for fluency. While the intervention assessment materials are aligned with rubric criteria and would be useful for all students, it appears that teachers are not directed to use the materials outside of intervention purposes.
The benchmark evaluation guide is a collection of running records to accompany leveled texts. Student errors are recorded, counted to determine an accuracy rate, and analyzed for "MSV." This assessment does not align with scientifically based reading research. </t>
  </si>
  <si>
    <t>Programming materials include controlled, decodable texts that align with this rubric indicator. However,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t>
  </si>
  <si>
    <t xml:space="preserve">Programming materials include controlled, decodable texts that use only words students can read accurately and have been learned previously. However,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 These texts are used for reading comprehension instruction. </t>
  </si>
  <si>
    <t xml:space="preserve">The application provides examples of module assessments and weekly assessments, but reviewers were unable to locate teacher directions for use of this information in flexible grouping for comprehension instruction. The application also describes the online data platform which provides recommendations for grouping and next steps, but reviewers were unable to access this platform.  </t>
  </si>
  <si>
    <t>Phonics patterns and high utility words are explictly taught and applied in decodable text. However, leveled text selections are used for small group lessons and are not controlled for phonic patterns that have been taught.</t>
  </si>
  <si>
    <t>Evidence not found that vocabulary is assessed and data used to inform instruction.</t>
  </si>
  <si>
    <t>A variety of options are given for choosing text to be read independently. Decodable text is listed as an option after student choice texts or leveled library texts.</t>
  </si>
  <si>
    <t>Students practice reading for fluency with decodable texts; however, teachers are also guided to use leveled text and leveled fluency passages for fluency building.</t>
  </si>
  <si>
    <t xml:space="preserve">Students are assessed for fluency and accuracy using leveled text assessments to be placed in leveled readers, which do not align to specific skill deficits or instructional needs. </t>
  </si>
  <si>
    <t>Comprehension is assessed at the end of each module; however, it is unclear how the information from this assessment is used to inform instruction and groupings.</t>
  </si>
  <si>
    <t xml:space="preserve">The phonics lesson includes phoneme grapheme matching, word reading accuracy, and fluency building opportunities. </t>
  </si>
  <si>
    <t>Phonological and phonemic awareness skills are not explicitly practiced in the 3rd Grade program. A resource for teaching these skills is available in the program (Foundational Skills and Word Study Studio).</t>
  </si>
  <si>
    <t>Teacher's Guide example cited but not included in materials, so unable to confirm this particular example. Phonics lessons appear in some Correct &amp; Redirect sections, but not across lessons.</t>
  </si>
  <si>
    <t>Independent reading selections are leveled or from the students choice library. Unable to determine. Most important phonics patterns have been or are being addressed within the curriculum.</t>
  </si>
  <si>
    <t xml:space="preserve"> Students self-select or continue reading independent reading books, so texts not controlled in all areas.</t>
  </si>
  <si>
    <t>Fluency passages containing each phonic element are used in the foundational skills lessons. One passage is available per skill.</t>
  </si>
  <si>
    <t xml:space="preserve">Programming materials include controlled, decodable texts. However,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 Guidance for CO use of this programming must be specific to ensure alignment with scientifically based reading research on word reconition. 
The application provides examples of module assessments and weekly assessments, but reviewers were unable to locate teacher directions for use of this information in flexible grouping for instruction. The application also describes the online data platform which provides recommendations for grouping and next steps, but reviewers were unable to access this platform.  </t>
  </si>
  <si>
    <t xml:space="preserve">Programming materials include controlled, decodable texts. However, the program design guides teachers to choose books for small group instruction and independent reading from the Rigby Leveled Library, based on reading level. These leveled texts include words with phonics patterns well in advance of the skills previously taught. Guided reading coaching cards explicitly direct teachers to encourage word recognition strategies such as "look at the picture for clues to read the word" and "point to the first sound of the word (rather than the whole word) to help solve the word." Guidance for CO use of this programming must be specific to ensure alignment with scientifically based reading research on word  recognition. </t>
  </si>
  <si>
    <t>The application provides examples of module assessments and weekly assessments, but reviewers were unable to locate teacher directions for use of this information in flexible grouping for instruction. The application also describes the online data platform which provides recommendations for grouping and next steps, but reviewers were unable to access this platform.</t>
  </si>
  <si>
    <t>Meets Expectations</t>
  </si>
  <si>
    <t>Partially Meets Expectations</t>
  </si>
  <si>
    <t>Into Reading, HMH</t>
  </si>
  <si>
    <t>Recommended for grades: K-3</t>
  </si>
  <si>
    <t>Doesn’t Meet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</si>
</sst>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13">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5"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6"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5"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4"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xf numFmtId="0" fontId="4"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center" wrapText="1" indent="2"/>
      <protection locked="0"/>
    </xf>
    <xf numFmtId="0" fontId="3" fillId="4" borderId="1" xfId="0" applyFont="1" applyFill="1" applyBorder="1" applyAlignment="1" applyProtection="1">
      <alignment horizontal="left" vertical="top" wrapText="1"/>
      <protection locked="0"/>
    </xf>
    <xf numFmtId="0" fontId="3" fillId="0" borderId="3" xfId="0" applyFont="1" applyBorder="1" applyAlignment="1" applyProtection="1">
      <alignment horizontal="left" vertical="center" wrapText="1" indent="2"/>
      <protection locked="0"/>
    </xf>
    <xf numFmtId="0" fontId="5" fillId="0" borderId="37"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6328125" customWidth="1"/>
  </cols>
  <sheetData>
    <row r="1" spans="1:1" ht="18.5" x14ac:dyDescent="0.45">
      <c r="A1" s="38" t="s">
        <v>255</v>
      </c>
    </row>
    <row r="2" spans="1:1" ht="18.5" x14ac:dyDescent="0.45">
      <c r="A2" s="38" t="s">
        <v>229</v>
      </c>
    </row>
    <row r="3" spans="1:1" ht="18.5" x14ac:dyDescent="0.45">
      <c r="A3" s="38" t="s">
        <v>230</v>
      </c>
    </row>
    <row r="4" spans="1:1" ht="18.5" x14ac:dyDescent="0.45">
      <c r="A4" s="38" t="s">
        <v>231</v>
      </c>
    </row>
    <row r="5" spans="1:1" ht="18.5" x14ac:dyDescent="0.45">
      <c r="A5" s="38" t="s">
        <v>232</v>
      </c>
    </row>
    <row r="7" spans="1:1" ht="100" customHeight="1" x14ac:dyDescent="0.35">
      <c r="A7" s="15" t="s">
        <v>306</v>
      </c>
    </row>
    <row r="9" spans="1:1" ht="60" customHeight="1" x14ac:dyDescent="0.35">
      <c r="A9" s="16" t="s">
        <v>233</v>
      </c>
    </row>
    <row r="11" spans="1:1" ht="30" customHeight="1" x14ac:dyDescent="0.35">
      <c r="A11" s="10" t="s">
        <v>234</v>
      </c>
    </row>
    <row r="13" spans="1:1" ht="30" customHeight="1" x14ac:dyDescent="0.35">
      <c r="A13" s="1" t="s">
        <v>235</v>
      </c>
    </row>
    <row r="15" spans="1:1" ht="120" customHeight="1" x14ac:dyDescent="0.35">
      <c r="A15" s="1" t="s">
        <v>293</v>
      </c>
    </row>
    <row r="17" spans="1:1" ht="120" customHeight="1" x14ac:dyDescent="0.35">
      <c r="A17" s="1" t="s">
        <v>274</v>
      </c>
    </row>
    <row r="19" spans="1:1" x14ac:dyDescent="0.35">
      <c r="A19" t="s">
        <v>275</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abSelected="1" zoomScaleNormal="100" workbookViewId="0">
      <selection activeCell="E16" sqref="E16"/>
    </sheetView>
  </sheetViews>
  <sheetFormatPr defaultRowHeight="14.5" x14ac:dyDescent="0.35"/>
  <cols>
    <col min="1" max="1" width="25.54296875" customWidth="1"/>
    <col min="2" max="2" width="60.54296875" customWidth="1"/>
  </cols>
  <sheetData>
    <row r="1" spans="1:3" ht="18.5" x14ac:dyDescent="0.35">
      <c r="A1" s="43" t="s">
        <v>227</v>
      </c>
      <c r="B1" s="43"/>
    </row>
    <row r="2" spans="1:3" ht="15" thickBot="1" x14ac:dyDescent="0.4"/>
    <row r="3" spans="1:3" ht="50.15" customHeight="1" thickBot="1" x14ac:dyDescent="0.4">
      <c r="A3" s="17" t="s">
        <v>273</v>
      </c>
      <c r="B3" s="32" t="s">
        <v>362</v>
      </c>
    </row>
    <row r="4" spans="1:3" ht="50.15" customHeight="1" thickBot="1" x14ac:dyDescent="0.4">
      <c r="A4" s="17" t="s">
        <v>224</v>
      </c>
      <c r="B4" s="33"/>
    </row>
    <row r="5" spans="1:3" ht="20.149999999999999" customHeight="1" thickBot="1" x14ac:dyDescent="0.4">
      <c r="A5" s="5"/>
      <c r="B5" s="18"/>
    </row>
    <row r="6" spans="1:3" ht="50.15" customHeight="1" thickBot="1" x14ac:dyDescent="0.4">
      <c r="A6" s="20" t="s">
        <v>228</v>
      </c>
      <c r="B6" s="24" t="str">
        <f>'Core Programs Rating Summary'!C18</f>
        <v>21-27 points = program moves to Phase 2</v>
      </c>
    </row>
    <row r="7" spans="1:3" ht="50.15" customHeight="1" thickBot="1" x14ac:dyDescent="0.4">
      <c r="A7" s="20" t="s">
        <v>192</v>
      </c>
      <c r="B7" s="24" t="s">
        <v>360</v>
      </c>
      <c r="C7" s="13"/>
    </row>
    <row r="8" spans="1:3" ht="50.15" customHeight="1" thickBot="1" x14ac:dyDescent="0.4">
      <c r="A8" s="35" t="s">
        <v>284</v>
      </c>
      <c r="B8" s="36" t="s">
        <v>360</v>
      </c>
    </row>
    <row r="9" spans="1:3" ht="20.149999999999999" customHeight="1" thickBot="1" x14ac:dyDescent="0.4">
      <c r="A9" s="5"/>
      <c r="B9" s="18"/>
    </row>
    <row r="10" spans="1:3" ht="50.15" customHeight="1" x14ac:dyDescent="0.35">
      <c r="A10" s="56" t="s">
        <v>237</v>
      </c>
      <c r="B10" s="55"/>
    </row>
    <row r="11" spans="1:3" ht="50.15" customHeight="1" x14ac:dyDescent="0.35">
      <c r="A11" s="42" t="s">
        <v>225</v>
      </c>
      <c r="B11" s="14" t="s">
        <v>272</v>
      </c>
    </row>
    <row r="12" spans="1:3" ht="50.15" customHeight="1" x14ac:dyDescent="0.35">
      <c r="A12" s="42" t="s">
        <v>0</v>
      </c>
      <c r="B12" s="19" t="str">
        <f>'Core Programs Rating Summary'!E29</f>
        <v>Meets Expectations</v>
      </c>
    </row>
    <row r="13" spans="1:3" ht="50.15" customHeight="1" x14ac:dyDescent="0.35">
      <c r="A13" s="42" t="s">
        <v>112</v>
      </c>
      <c r="B13" s="19" t="str">
        <f>'Core Programs Rating Summary'!E39</f>
        <v>Meets Expectations</v>
      </c>
    </row>
    <row r="14" spans="1:3" ht="50.15" customHeight="1" x14ac:dyDescent="0.35">
      <c r="A14" s="42" t="s">
        <v>145</v>
      </c>
      <c r="B14" s="19" t="str">
        <f>'Core Programs Rating Summary'!E48</f>
        <v>Meets Expectations</v>
      </c>
    </row>
    <row r="15" spans="1:3" ht="50.15" customHeight="1" x14ac:dyDescent="0.35">
      <c r="A15" s="42" t="s">
        <v>146</v>
      </c>
      <c r="B15" s="19" t="str">
        <f>'Core Programs Rating Summary'!E57</f>
        <v>Meets Expectations</v>
      </c>
    </row>
    <row r="16" spans="1:3" ht="50.15" customHeight="1" thickBot="1" x14ac:dyDescent="0.4">
      <c r="A16" s="21" t="s">
        <v>226</v>
      </c>
      <c r="B16" s="34" t="s">
        <v>363</v>
      </c>
    </row>
  </sheetData>
  <sheetProtection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276</v>
      </c>
    </row>
    <row r="2" spans="1:1" ht="15.5" x14ac:dyDescent="0.35">
      <c r="A2" s="11"/>
    </row>
    <row r="3" spans="1:1" ht="15.65" customHeight="1" x14ac:dyDescent="0.35">
      <c r="A3" s="9" t="s">
        <v>3</v>
      </c>
    </row>
    <row r="4" spans="1:1" ht="32.15" customHeight="1" x14ac:dyDescent="0.35">
      <c r="A4" s="7" t="s">
        <v>4</v>
      </c>
    </row>
    <row r="5" spans="1:1" ht="15.5" x14ac:dyDescent="0.35">
      <c r="A5" s="22" t="s">
        <v>256</v>
      </c>
    </row>
    <row r="6" spans="1:1" ht="15.5" x14ac:dyDescent="0.35">
      <c r="A6" s="11"/>
    </row>
    <row r="7" spans="1:1" ht="15.5" x14ac:dyDescent="0.35">
      <c r="A7" s="9" t="s">
        <v>5</v>
      </c>
    </row>
    <row r="8" spans="1:1" ht="32.15" customHeight="1" x14ac:dyDescent="0.35">
      <c r="A8" s="7" t="s">
        <v>6</v>
      </c>
    </row>
    <row r="9" spans="1:1" ht="15.5" x14ac:dyDescent="0.35">
      <c r="A9" s="22" t="s">
        <v>257</v>
      </c>
    </row>
    <row r="10" spans="1:1" ht="15.5" x14ac:dyDescent="0.35">
      <c r="A10" s="11"/>
    </row>
    <row r="11" spans="1:1" ht="15.5" x14ac:dyDescent="0.35">
      <c r="A11" s="9" t="s">
        <v>7</v>
      </c>
    </row>
    <row r="12" spans="1:1" ht="32.15" customHeight="1" x14ac:dyDescent="0.35">
      <c r="A12" s="7" t="s">
        <v>8</v>
      </c>
    </row>
    <row r="13" spans="1:1" x14ac:dyDescent="0.35">
      <c r="A13" s="23" t="s">
        <v>258</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52" zoomScaleNormal="100" workbookViewId="0">
      <selection activeCell="D64" sqref="D64"/>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3" t="s">
        <v>9</v>
      </c>
      <c r="B1" s="104"/>
      <c r="C1" s="104"/>
      <c r="D1" s="104"/>
      <c r="E1" s="104"/>
    </row>
    <row r="2" spans="1:5" ht="15.5" x14ac:dyDescent="0.35">
      <c r="A2" s="105"/>
      <c r="B2" s="60"/>
      <c r="C2" s="59"/>
      <c r="D2" s="60"/>
      <c r="E2" s="59"/>
    </row>
    <row r="3" spans="1:5" ht="15" customHeight="1" x14ac:dyDescent="0.35">
      <c r="A3" s="105" t="s">
        <v>10</v>
      </c>
      <c r="B3" s="105"/>
      <c r="C3" s="105"/>
      <c r="D3" s="105"/>
      <c r="E3" s="59"/>
    </row>
    <row r="4" spans="1:5" ht="15" thickBot="1" x14ac:dyDescent="0.4">
      <c r="A4" s="60"/>
      <c r="B4" s="60"/>
      <c r="C4" s="59"/>
      <c r="D4" s="60"/>
      <c r="E4" s="59"/>
    </row>
    <row r="5" spans="1:5" ht="49.5" customHeight="1" x14ac:dyDescent="0.35">
      <c r="A5" s="106"/>
      <c r="B5" s="107" t="s">
        <v>11</v>
      </c>
      <c r="C5" s="86" t="s">
        <v>12</v>
      </c>
      <c r="D5" s="86" t="s">
        <v>13</v>
      </c>
      <c r="E5" s="87" t="s">
        <v>55</v>
      </c>
    </row>
    <row r="6" spans="1:5" ht="80" customHeight="1" x14ac:dyDescent="0.35">
      <c r="A6" s="81">
        <v>1</v>
      </c>
      <c r="B6" s="82" t="s">
        <v>14</v>
      </c>
      <c r="C6" s="44" t="s">
        <v>312</v>
      </c>
      <c r="D6" s="29" t="s">
        <v>307</v>
      </c>
      <c r="E6" s="80">
        <f>IF(C6="Met", 1, 0)</f>
        <v>1</v>
      </c>
    </row>
    <row r="7" spans="1:5" ht="120" customHeight="1" x14ac:dyDescent="0.35">
      <c r="A7" s="81">
        <v>2</v>
      </c>
      <c r="B7" s="82" t="s">
        <v>15</v>
      </c>
      <c r="C7" s="28" t="s">
        <v>313</v>
      </c>
      <c r="D7" s="29" t="s">
        <v>308</v>
      </c>
      <c r="E7" s="80">
        <f t="shared" ref="E7:E10" si="0">IF(C7="Met", 1, 0)</f>
        <v>0</v>
      </c>
    </row>
    <row r="8" spans="1:5" ht="50.15" customHeight="1" x14ac:dyDescent="0.35">
      <c r="A8" s="81">
        <v>3</v>
      </c>
      <c r="B8" s="82" t="s">
        <v>277</v>
      </c>
      <c r="C8" s="28" t="s">
        <v>312</v>
      </c>
      <c r="D8" s="29" t="s">
        <v>309</v>
      </c>
      <c r="E8" s="80">
        <f t="shared" si="0"/>
        <v>1</v>
      </c>
    </row>
    <row r="9" spans="1:5" ht="50.15" customHeight="1" x14ac:dyDescent="0.35">
      <c r="A9" s="81">
        <v>4</v>
      </c>
      <c r="B9" s="82" t="s">
        <v>16</v>
      </c>
      <c r="C9" s="28" t="s">
        <v>312</v>
      </c>
      <c r="D9" s="29" t="s">
        <v>310</v>
      </c>
      <c r="E9" s="80">
        <f t="shared" si="0"/>
        <v>1</v>
      </c>
    </row>
    <row r="10" spans="1:5" ht="50.15" customHeight="1" x14ac:dyDescent="0.35">
      <c r="A10" s="81">
        <v>5</v>
      </c>
      <c r="B10" s="82" t="s">
        <v>17</v>
      </c>
      <c r="C10" s="28" t="s">
        <v>313</v>
      </c>
      <c r="D10" s="207" t="s">
        <v>311</v>
      </c>
      <c r="E10" s="80">
        <f t="shared" si="0"/>
        <v>0</v>
      </c>
    </row>
    <row r="11" spans="1:5" s="4" customFormat="1" ht="15" customHeight="1" x14ac:dyDescent="0.35">
      <c r="A11" s="62"/>
      <c r="B11" s="63"/>
      <c r="C11" s="63"/>
      <c r="D11" s="64" t="s">
        <v>18</v>
      </c>
      <c r="E11" s="65">
        <f>SUM(E6:E10)</f>
        <v>3</v>
      </c>
    </row>
    <row r="12" spans="1:5" s="4" customFormat="1" ht="15" customHeight="1" thickBot="1" x14ac:dyDescent="0.4">
      <c r="A12" s="66"/>
      <c r="B12" s="67"/>
      <c r="C12" s="67"/>
      <c r="D12" s="68"/>
      <c r="E12" s="94" t="s">
        <v>19</v>
      </c>
    </row>
    <row r="13" spans="1:5" ht="15" thickBot="1" x14ac:dyDescent="0.4">
      <c r="A13" s="100"/>
      <c r="B13" s="100"/>
      <c r="C13" s="101"/>
      <c r="D13" s="100"/>
      <c r="E13" s="59"/>
    </row>
    <row r="14" spans="1:5" ht="30" customHeight="1" x14ac:dyDescent="0.35">
      <c r="A14" s="102"/>
      <c r="B14" s="85" t="s">
        <v>20</v>
      </c>
      <c r="C14" s="86" t="s">
        <v>12</v>
      </c>
      <c r="D14" s="86" t="s">
        <v>13</v>
      </c>
      <c r="E14" s="87" t="s">
        <v>55</v>
      </c>
    </row>
    <row r="15" spans="1:5" ht="80.150000000000006" customHeight="1" x14ac:dyDescent="0.35">
      <c r="A15" s="81">
        <v>1</v>
      </c>
      <c r="B15" s="82" t="s">
        <v>21</v>
      </c>
      <c r="C15" s="28" t="s">
        <v>312</v>
      </c>
      <c r="D15" s="29"/>
      <c r="E15" s="80">
        <f>IF(C15="Met", 1, 0)</f>
        <v>1</v>
      </c>
    </row>
    <row r="16" spans="1:5" ht="50.15" customHeight="1" x14ac:dyDescent="0.35">
      <c r="A16" s="81">
        <v>2</v>
      </c>
      <c r="B16" s="82" t="s">
        <v>22</v>
      </c>
      <c r="C16" s="28" t="s">
        <v>312</v>
      </c>
      <c r="D16" s="29"/>
      <c r="E16" s="80">
        <f t="shared" ref="E16:E17" si="1">IF(C16="Met", 1, 0)</f>
        <v>1</v>
      </c>
    </row>
    <row r="17" spans="1:5" ht="50.15" customHeight="1" x14ac:dyDescent="0.35">
      <c r="A17" s="81">
        <v>3</v>
      </c>
      <c r="B17" s="82" t="s">
        <v>23</v>
      </c>
      <c r="C17" s="208" t="s">
        <v>312</v>
      </c>
      <c r="D17" s="209"/>
      <c r="E17" s="80">
        <f t="shared" si="1"/>
        <v>1</v>
      </c>
    </row>
    <row r="18" spans="1:5" s="4" customFormat="1" ht="15" customHeight="1" x14ac:dyDescent="0.35">
      <c r="A18" s="62"/>
      <c r="B18" s="63"/>
      <c r="C18" s="63"/>
      <c r="D18" s="64" t="s">
        <v>24</v>
      </c>
      <c r="E18" s="65">
        <f>SUM(E15:E17)</f>
        <v>3</v>
      </c>
    </row>
    <row r="19" spans="1:5" s="4" customFormat="1" ht="15" customHeight="1" thickBot="1" x14ac:dyDescent="0.4">
      <c r="A19" s="66"/>
      <c r="B19" s="67"/>
      <c r="C19" s="67"/>
      <c r="D19" s="68"/>
      <c r="E19" s="69" t="s">
        <v>25</v>
      </c>
    </row>
    <row r="20" spans="1:5" ht="15" thickBot="1" x14ac:dyDescent="0.4">
      <c r="A20" s="60"/>
      <c r="B20" s="60"/>
      <c r="C20" s="59"/>
      <c r="D20" s="60"/>
      <c r="E20" s="59"/>
    </row>
    <row r="21" spans="1:5" ht="100" customHeight="1" x14ac:dyDescent="0.35">
      <c r="A21" s="84"/>
      <c r="B21" s="85" t="s">
        <v>26</v>
      </c>
      <c r="C21" s="86" t="s">
        <v>12</v>
      </c>
      <c r="D21" s="86" t="s">
        <v>13</v>
      </c>
      <c r="E21" s="87" t="s">
        <v>55</v>
      </c>
    </row>
    <row r="22" spans="1:5" ht="50.15" customHeight="1" x14ac:dyDescent="0.35">
      <c r="A22" s="81">
        <v>1</v>
      </c>
      <c r="B22" s="82" t="s">
        <v>29</v>
      </c>
      <c r="C22" s="26" t="s">
        <v>312</v>
      </c>
      <c r="D22" s="27"/>
      <c r="E22" s="80">
        <f>IF(C22="Met", 1, 0)</f>
        <v>1</v>
      </c>
    </row>
    <row r="23" spans="1:5" ht="50.15" customHeight="1" x14ac:dyDescent="0.35">
      <c r="A23" s="81">
        <v>2</v>
      </c>
      <c r="B23" s="82" t="s">
        <v>27</v>
      </c>
      <c r="C23" s="26" t="s">
        <v>312</v>
      </c>
      <c r="D23" s="27"/>
      <c r="E23" s="80">
        <f t="shared" ref="E23:E24" si="2">IF(C23="Met", 1, 0)</f>
        <v>1</v>
      </c>
    </row>
    <row r="24" spans="1:5" ht="50.15" customHeight="1" x14ac:dyDescent="0.35">
      <c r="A24" s="81">
        <v>3</v>
      </c>
      <c r="B24" s="82" t="s">
        <v>30</v>
      </c>
      <c r="C24" s="208" t="s">
        <v>313</v>
      </c>
      <c r="D24" s="209" t="s">
        <v>314</v>
      </c>
      <c r="E24" s="80">
        <f t="shared" si="2"/>
        <v>0</v>
      </c>
    </row>
    <row r="25" spans="1:5" s="4" customFormat="1" ht="15" customHeight="1" x14ac:dyDescent="0.35">
      <c r="A25" s="62"/>
      <c r="B25" s="95"/>
      <c r="C25" s="95"/>
      <c r="D25" s="96" t="s">
        <v>28</v>
      </c>
      <c r="E25" s="65">
        <f>SUM(E22:E24)</f>
        <v>2</v>
      </c>
    </row>
    <row r="26" spans="1:5" s="4" customFormat="1" ht="15" customHeight="1" thickBot="1" x14ac:dyDescent="0.4">
      <c r="A26" s="97"/>
      <c r="B26" s="98"/>
      <c r="C26" s="98"/>
      <c r="D26" s="99"/>
      <c r="E26" s="69" t="s">
        <v>25</v>
      </c>
    </row>
    <row r="27" spans="1:5" ht="15" thickBot="1" x14ac:dyDescent="0.4">
      <c r="A27" s="60"/>
      <c r="B27" s="60"/>
      <c r="C27" s="59"/>
      <c r="D27" s="60"/>
      <c r="E27" s="59"/>
    </row>
    <row r="28" spans="1:5" ht="80" customHeight="1" x14ac:dyDescent="0.35">
      <c r="A28" s="84"/>
      <c r="B28" s="85" t="s">
        <v>291</v>
      </c>
      <c r="C28" s="86" t="s">
        <v>12</v>
      </c>
      <c r="D28" s="86" t="s">
        <v>13</v>
      </c>
      <c r="E28" s="87" t="s">
        <v>55</v>
      </c>
    </row>
    <row r="29" spans="1:5" ht="50.15" customHeight="1" x14ac:dyDescent="0.35">
      <c r="A29" s="81">
        <v>1</v>
      </c>
      <c r="B29" s="82" t="s">
        <v>31</v>
      </c>
      <c r="C29" s="26" t="s">
        <v>312</v>
      </c>
      <c r="D29" s="27"/>
      <c r="E29" s="80">
        <f>IF(C29="Met", 1, 0)</f>
        <v>1</v>
      </c>
    </row>
    <row r="30" spans="1:5" ht="80.150000000000006" customHeight="1" x14ac:dyDescent="0.35">
      <c r="A30" s="81">
        <v>2</v>
      </c>
      <c r="B30" s="82" t="s">
        <v>32</v>
      </c>
      <c r="C30" s="26" t="s">
        <v>312</v>
      </c>
      <c r="D30" s="27"/>
      <c r="E30" s="80">
        <f t="shared" ref="E30:E35" si="3">IF(C30="Met", 1, 0)</f>
        <v>1</v>
      </c>
    </row>
    <row r="31" spans="1:5" ht="50.15" customHeight="1" x14ac:dyDescent="0.35">
      <c r="A31" s="81">
        <v>3</v>
      </c>
      <c r="B31" s="82" t="s">
        <v>33</v>
      </c>
      <c r="C31" s="26" t="s">
        <v>312</v>
      </c>
      <c r="D31" s="27"/>
      <c r="E31" s="80">
        <f t="shared" si="3"/>
        <v>1</v>
      </c>
    </row>
    <row r="32" spans="1:5" ht="50.15" customHeight="1" x14ac:dyDescent="0.35">
      <c r="A32" s="81">
        <v>4</v>
      </c>
      <c r="B32" s="82" t="s">
        <v>34</v>
      </c>
      <c r="C32" s="26" t="s">
        <v>312</v>
      </c>
      <c r="D32" s="27"/>
      <c r="E32" s="80">
        <f t="shared" si="3"/>
        <v>1</v>
      </c>
    </row>
    <row r="33" spans="1:5" ht="80" customHeight="1" x14ac:dyDescent="0.35">
      <c r="A33" s="81">
        <v>5</v>
      </c>
      <c r="B33" s="82" t="s">
        <v>35</v>
      </c>
      <c r="C33" s="26" t="s">
        <v>312</v>
      </c>
      <c r="D33" s="27"/>
      <c r="E33" s="80">
        <f t="shared" si="3"/>
        <v>1</v>
      </c>
    </row>
    <row r="34" spans="1:5" ht="80" customHeight="1" x14ac:dyDescent="0.35">
      <c r="A34" s="81">
        <v>6</v>
      </c>
      <c r="B34" s="82" t="s">
        <v>36</v>
      </c>
      <c r="C34" s="26" t="s">
        <v>312</v>
      </c>
      <c r="D34" s="27"/>
      <c r="E34" s="80">
        <f t="shared" si="3"/>
        <v>1</v>
      </c>
    </row>
    <row r="35" spans="1:5" ht="50.15" customHeight="1" x14ac:dyDescent="0.35">
      <c r="A35" s="81">
        <v>7</v>
      </c>
      <c r="B35" s="82" t="s">
        <v>37</v>
      </c>
      <c r="C35" s="26" t="s">
        <v>312</v>
      </c>
      <c r="D35" s="27"/>
      <c r="E35" s="80">
        <f t="shared" si="3"/>
        <v>1</v>
      </c>
    </row>
    <row r="36" spans="1:5" s="4" customFormat="1" ht="15" customHeight="1" x14ac:dyDescent="0.35">
      <c r="A36" s="62"/>
      <c r="B36" s="88"/>
      <c r="C36" s="88"/>
      <c r="D36" s="89" t="s">
        <v>48</v>
      </c>
      <c r="E36" s="90">
        <f>SUM(E29:E35)</f>
        <v>7</v>
      </c>
    </row>
    <row r="37" spans="1:5" s="4" customFormat="1" ht="15" customHeight="1" thickBot="1" x14ac:dyDescent="0.4">
      <c r="A37" s="91"/>
      <c r="B37" s="92"/>
      <c r="C37" s="92"/>
      <c r="D37" s="93"/>
      <c r="E37" s="94" t="s">
        <v>49</v>
      </c>
    </row>
    <row r="38" spans="1:5" ht="15" thickBot="1" x14ac:dyDescent="0.4">
      <c r="A38" s="60"/>
      <c r="B38" s="60"/>
      <c r="C38" s="59"/>
      <c r="D38" s="60"/>
      <c r="E38" s="59"/>
    </row>
    <row r="39" spans="1:5" ht="40" customHeight="1" x14ac:dyDescent="0.35">
      <c r="A39" s="84"/>
      <c r="B39" s="85" t="s">
        <v>38</v>
      </c>
      <c r="C39" s="86" t="s">
        <v>12</v>
      </c>
      <c r="D39" s="86" t="s">
        <v>13</v>
      </c>
      <c r="E39" s="87" t="s">
        <v>55</v>
      </c>
    </row>
    <row r="40" spans="1:5" ht="50.15" customHeight="1" x14ac:dyDescent="0.35">
      <c r="A40" s="81">
        <v>1</v>
      </c>
      <c r="B40" s="82" t="s">
        <v>39</v>
      </c>
      <c r="C40" s="26" t="s">
        <v>312</v>
      </c>
      <c r="D40" s="27"/>
      <c r="E40" s="80">
        <f>IF(C40="Met", 1, 0)</f>
        <v>1</v>
      </c>
    </row>
    <row r="41" spans="1:5" ht="80" customHeight="1" x14ac:dyDescent="0.35">
      <c r="A41" s="81">
        <v>2</v>
      </c>
      <c r="B41" s="82" t="s">
        <v>40</v>
      </c>
      <c r="C41" s="26" t="s">
        <v>312</v>
      </c>
      <c r="D41" s="27"/>
      <c r="E41" s="80">
        <f t="shared" ref="E41:E43" si="4">IF(C41="Met", 1, 0)</f>
        <v>1</v>
      </c>
    </row>
    <row r="42" spans="1:5" ht="80" customHeight="1" x14ac:dyDescent="0.35">
      <c r="A42" s="81">
        <v>3</v>
      </c>
      <c r="B42" s="82" t="s">
        <v>41</v>
      </c>
      <c r="C42" s="26" t="s">
        <v>312</v>
      </c>
      <c r="D42" s="27"/>
      <c r="E42" s="80">
        <f t="shared" si="4"/>
        <v>1</v>
      </c>
    </row>
    <row r="43" spans="1:5" ht="50.15" customHeight="1" x14ac:dyDescent="0.35">
      <c r="A43" s="81">
        <v>4</v>
      </c>
      <c r="B43" s="82" t="s">
        <v>42</v>
      </c>
      <c r="C43" s="26" t="s">
        <v>312</v>
      </c>
      <c r="D43" s="27"/>
      <c r="E43" s="80">
        <f t="shared" si="4"/>
        <v>1</v>
      </c>
    </row>
    <row r="44" spans="1:5" s="4" customFormat="1" ht="15" customHeight="1" x14ac:dyDescent="0.35">
      <c r="A44" s="62"/>
      <c r="B44" s="63"/>
      <c r="C44" s="63"/>
      <c r="D44" s="64" t="s">
        <v>46</v>
      </c>
      <c r="E44" s="65">
        <f>SUM(E40:E43)</f>
        <v>4</v>
      </c>
    </row>
    <row r="45" spans="1:5" s="4" customFormat="1" ht="15" customHeight="1" thickBot="1" x14ac:dyDescent="0.4">
      <c r="A45" s="66"/>
      <c r="B45" s="67"/>
      <c r="C45" s="67"/>
      <c r="D45" s="68"/>
      <c r="E45" s="69" t="s">
        <v>47</v>
      </c>
    </row>
    <row r="46" spans="1:5" ht="15" thickBot="1" x14ac:dyDescent="0.4">
      <c r="A46" s="60"/>
      <c r="B46" s="60"/>
      <c r="C46" s="59"/>
      <c r="D46" s="60"/>
      <c r="E46" s="59"/>
    </row>
    <row r="47" spans="1:5" ht="60" customHeight="1" x14ac:dyDescent="0.35">
      <c r="A47" s="84"/>
      <c r="B47" s="85" t="s">
        <v>43</v>
      </c>
      <c r="C47" s="86" t="s">
        <v>12</v>
      </c>
      <c r="D47" s="86" t="s">
        <v>13</v>
      </c>
      <c r="E47" s="87" t="s">
        <v>55</v>
      </c>
    </row>
    <row r="48" spans="1:5" ht="80" customHeight="1" x14ac:dyDescent="0.35">
      <c r="A48" s="81">
        <v>1</v>
      </c>
      <c r="B48" s="82" t="s">
        <v>289</v>
      </c>
      <c r="C48" s="28" t="s">
        <v>312</v>
      </c>
      <c r="D48" s="27"/>
      <c r="E48" s="80">
        <f>IF(C48="Met", 1, 0)</f>
        <v>1</v>
      </c>
    </row>
    <row r="49" spans="1:5" ht="100" customHeight="1" x14ac:dyDescent="0.35">
      <c r="A49" s="81">
        <v>2</v>
      </c>
      <c r="B49" s="82" t="s">
        <v>290</v>
      </c>
      <c r="C49" s="28" t="s">
        <v>312</v>
      </c>
      <c r="D49" s="27"/>
      <c r="E49" s="80">
        <f>IF(C49="Met", 1, 0)</f>
        <v>1</v>
      </c>
    </row>
    <row r="50" spans="1:5" ht="50" customHeight="1" x14ac:dyDescent="0.35">
      <c r="A50" s="83">
        <v>5</v>
      </c>
      <c r="B50" s="82" t="s">
        <v>44</v>
      </c>
      <c r="C50" s="28" t="s">
        <v>312</v>
      </c>
      <c r="D50" s="27"/>
      <c r="E50" s="80">
        <f>IF(C50="Met", 1, 0)</f>
        <v>1</v>
      </c>
    </row>
    <row r="51" spans="1:5" s="4" customFormat="1" ht="15" customHeight="1" x14ac:dyDescent="0.35">
      <c r="A51" s="62"/>
      <c r="B51" s="63"/>
      <c r="C51" s="63"/>
      <c r="D51" s="64" t="s">
        <v>45</v>
      </c>
      <c r="E51" s="65">
        <f>SUM(E48:E50)</f>
        <v>3</v>
      </c>
    </row>
    <row r="52" spans="1:5" s="4" customFormat="1" ht="15" customHeight="1" thickBot="1" x14ac:dyDescent="0.4">
      <c r="A52" s="66"/>
      <c r="B52" s="67"/>
      <c r="C52" s="67"/>
      <c r="D52" s="68"/>
      <c r="E52" s="69" t="s">
        <v>25</v>
      </c>
    </row>
    <row r="53" spans="1:5" ht="14.5" customHeight="1" x14ac:dyDescent="0.35">
      <c r="A53" s="60"/>
      <c r="B53" s="60"/>
      <c r="C53" s="59"/>
      <c r="D53" s="60"/>
      <c r="E53" s="59"/>
    </row>
    <row r="54" spans="1:5" ht="15.5" x14ac:dyDescent="0.35">
      <c r="A54" s="60"/>
      <c r="B54" s="70" t="s">
        <v>50</v>
      </c>
      <c r="C54" s="70"/>
      <c r="D54" s="70"/>
      <c r="E54" s="59"/>
    </row>
    <row r="55" spans="1:5" ht="15" customHeight="1" thickBot="1" x14ac:dyDescent="0.4">
      <c r="A55" s="60"/>
      <c r="B55" s="71"/>
      <c r="C55" s="72"/>
      <c r="D55" s="72"/>
      <c r="E55" s="59"/>
    </row>
    <row r="56" spans="1:5" ht="15.5" x14ac:dyDescent="0.35">
      <c r="A56" s="60"/>
      <c r="B56" s="73" t="s">
        <v>51</v>
      </c>
      <c r="C56" s="74" t="s">
        <v>1</v>
      </c>
      <c r="D56" s="75"/>
      <c r="E56" s="59"/>
    </row>
    <row r="57" spans="1:5" ht="15.5" x14ac:dyDescent="0.35">
      <c r="A57" s="60"/>
      <c r="B57" s="76">
        <f>SUM(E11+E18+E25+E36+E44+E51)</f>
        <v>22</v>
      </c>
      <c r="C57" s="77" t="s">
        <v>282</v>
      </c>
      <c r="D57" s="78"/>
      <c r="E57" s="59"/>
    </row>
    <row r="58" spans="1:5" ht="14.5" customHeight="1" x14ac:dyDescent="0.35">
      <c r="A58" s="60"/>
      <c r="B58" s="79" t="s">
        <v>281</v>
      </c>
      <c r="C58" s="77" t="s">
        <v>283</v>
      </c>
      <c r="D58" s="78"/>
      <c r="E58" s="59"/>
    </row>
    <row r="59" spans="1:5" ht="50" customHeight="1" thickBot="1" x14ac:dyDescent="0.4">
      <c r="A59" s="60"/>
      <c r="B59" s="61" t="s">
        <v>2</v>
      </c>
      <c r="C59" s="211" t="s">
        <v>316</v>
      </c>
      <c r="D59" s="212"/>
      <c r="E59" s="59"/>
    </row>
  </sheetData>
  <sheetProtection formatCells="0" formatColumns="0"/>
  <mergeCells count="1">
    <mergeCell ref="C59:D59"/>
  </mergeCells>
  <conditionalFormatting sqref="D6">
    <cfRule type="expression" dxfId="0" priority="1">
      <formula>C6="Met"=1</formula>
    </cfRule>
  </conditionalFormatting>
  <dataValidations count="2">
    <dataValidation type="list" allowBlank="1" showInputMessage="1" showErrorMessage="1" sqref="C6:C10 C48:C50 C15:C17 C29:C35 C22:C24 C40:C43" xr:uid="{00000000-0002-0000-0200-000000000000}">
      <formula1>"Met, Not met"</formula1>
    </dataValidation>
    <dataValidation type="list" allowBlank="1" showInputMessage="1" showErrorMessage="1" sqref="C59:D59" xr:uid="{2CF5C8A9-60A5-40C5-B42E-50E5C11CF5C9}">
      <formula1>"21-27 points = program moves to Phase 2, 0-20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86" zoomScaleNormal="100" workbookViewId="0">
      <selection activeCell="D76" sqref="D76"/>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4" t="s">
        <v>9</v>
      </c>
      <c r="B1" s="104"/>
      <c r="C1" s="139"/>
      <c r="D1" s="104"/>
      <c r="E1" s="104"/>
    </row>
    <row r="2" spans="1:5" ht="15.5" x14ac:dyDescent="0.35">
      <c r="A2" s="140"/>
      <c r="B2" s="60"/>
      <c r="C2" s="59"/>
      <c r="D2" s="60"/>
      <c r="E2" s="59"/>
    </row>
    <row r="3" spans="1:5" ht="15.5" x14ac:dyDescent="0.35">
      <c r="A3" s="141" t="s">
        <v>52</v>
      </c>
      <c r="B3" s="141"/>
      <c r="C3" s="142"/>
      <c r="D3" s="141"/>
      <c r="E3" s="141"/>
    </row>
    <row r="4" spans="1:5" x14ac:dyDescent="0.35">
      <c r="A4" s="60"/>
      <c r="B4" s="60"/>
      <c r="C4" s="59"/>
      <c r="D4" s="60"/>
      <c r="E4" s="59"/>
    </row>
    <row r="5" spans="1:5" ht="18.5" x14ac:dyDescent="0.45">
      <c r="A5" s="143" t="s">
        <v>0</v>
      </c>
      <c r="B5" s="143"/>
      <c r="C5" s="144"/>
      <c r="D5" s="143"/>
      <c r="E5" s="143"/>
    </row>
    <row r="6" spans="1:5" ht="15" thickBot="1" x14ac:dyDescent="0.4">
      <c r="A6" s="60"/>
      <c r="B6" s="60"/>
      <c r="C6" s="59"/>
      <c r="D6" s="60"/>
      <c r="E6" s="59"/>
    </row>
    <row r="7" spans="1:5" ht="30" customHeight="1" x14ac:dyDescent="0.35">
      <c r="A7" s="134"/>
      <c r="B7" s="85" t="s">
        <v>53</v>
      </c>
      <c r="C7" s="86"/>
      <c r="D7" s="85"/>
      <c r="E7" s="135"/>
    </row>
    <row r="8" spans="1:5" ht="30" customHeight="1" x14ac:dyDescent="0.35">
      <c r="A8" s="136"/>
      <c r="B8" s="137" t="s">
        <v>54</v>
      </c>
      <c r="C8" s="128" t="s">
        <v>12</v>
      </c>
      <c r="D8" s="128" t="s">
        <v>13</v>
      </c>
      <c r="E8" s="129" t="s">
        <v>55</v>
      </c>
    </row>
    <row r="9" spans="1:5" ht="93" x14ac:dyDescent="0.35">
      <c r="A9" s="81">
        <v>1</v>
      </c>
      <c r="B9" s="82" t="s">
        <v>56</v>
      </c>
      <c r="C9" s="26" t="s">
        <v>317</v>
      </c>
      <c r="D9" s="39"/>
      <c r="E9" s="112">
        <f>IF(C9="Fully met", 1, IF(C9="Partially met",0.5, 0))</f>
        <v>1</v>
      </c>
    </row>
    <row r="10" spans="1:5" ht="77.5" x14ac:dyDescent="0.35">
      <c r="A10" s="81">
        <v>2</v>
      </c>
      <c r="B10" s="82" t="s">
        <v>57</v>
      </c>
      <c r="C10" s="26" t="s">
        <v>317</v>
      </c>
      <c r="D10" s="39"/>
      <c r="E10" s="112">
        <f t="shared" ref="E10:E20" si="0">IF(C10="Fully met", 1, IF(C10="Partially met",0.5, 0))</f>
        <v>1</v>
      </c>
    </row>
    <row r="11" spans="1:5" ht="62" x14ac:dyDescent="0.35">
      <c r="A11" s="81">
        <v>3</v>
      </c>
      <c r="B11" s="138" t="s">
        <v>261</v>
      </c>
      <c r="C11" s="26" t="s">
        <v>317</v>
      </c>
      <c r="D11" s="39"/>
      <c r="E11" s="112">
        <f t="shared" si="0"/>
        <v>1</v>
      </c>
    </row>
    <row r="12" spans="1:5" ht="31" x14ac:dyDescent="0.35">
      <c r="A12" s="81">
        <v>4</v>
      </c>
      <c r="B12" s="82" t="s">
        <v>58</v>
      </c>
      <c r="C12" s="26" t="s">
        <v>317</v>
      </c>
      <c r="D12" s="39"/>
      <c r="E12" s="112">
        <f t="shared" si="0"/>
        <v>1</v>
      </c>
    </row>
    <row r="13" spans="1:5" ht="31" x14ac:dyDescent="0.35">
      <c r="A13" s="81">
        <v>5</v>
      </c>
      <c r="B13" s="82" t="s">
        <v>59</v>
      </c>
      <c r="C13" s="26" t="s">
        <v>317</v>
      </c>
      <c r="D13" s="39"/>
      <c r="E13" s="112">
        <f t="shared" si="0"/>
        <v>1</v>
      </c>
    </row>
    <row r="14" spans="1:5" ht="31" x14ac:dyDescent="0.35">
      <c r="A14" s="81">
        <v>6</v>
      </c>
      <c r="B14" s="82" t="s">
        <v>60</v>
      </c>
      <c r="C14" s="26" t="s">
        <v>317</v>
      </c>
      <c r="D14" s="39"/>
      <c r="E14" s="112">
        <f t="shared" si="0"/>
        <v>1</v>
      </c>
    </row>
    <row r="15" spans="1:5" ht="46.5" x14ac:dyDescent="0.35">
      <c r="A15" s="81">
        <v>7</v>
      </c>
      <c r="B15" s="82" t="s">
        <v>61</v>
      </c>
      <c r="C15" s="26" t="s">
        <v>317</v>
      </c>
      <c r="D15" s="39"/>
      <c r="E15" s="112">
        <f t="shared" si="0"/>
        <v>1</v>
      </c>
    </row>
    <row r="16" spans="1:5" ht="77.5" x14ac:dyDescent="0.35">
      <c r="A16" s="81">
        <v>8</v>
      </c>
      <c r="B16" s="82" t="s">
        <v>62</v>
      </c>
      <c r="C16" s="26" t="s">
        <v>318</v>
      </c>
      <c r="D16" s="39" t="s">
        <v>319</v>
      </c>
      <c r="E16" s="112">
        <f t="shared" si="0"/>
        <v>0.5</v>
      </c>
    </row>
    <row r="17" spans="1:5" ht="31" x14ac:dyDescent="0.35">
      <c r="A17" s="81">
        <v>9</v>
      </c>
      <c r="B17" s="82" t="s">
        <v>63</v>
      </c>
      <c r="C17" s="26" t="s">
        <v>317</v>
      </c>
      <c r="D17" s="39"/>
      <c r="E17" s="112">
        <f t="shared" si="0"/>
        <v>1</v>
      </c>
    </row>
    <row r="18" spans="1:5" ht="46.5" x14ac:dyDescent="0.35">
      <c r="A18" s="81">
        <v>10</v>
      </c>
      <c r="B18" s="82" t="s">
        <v>64</v>
      </c>
      <c r="C18" s="26" t="s">
        <v>317</v>
      </c>
      <c r="D18" s="39"/>
      <c r="E18" s="112">
        <f t="shared" si="0"/>
        <v>1</v>
      </c>
    </row>
    <row r="19" spans="1:5" ht="31" x14ac:dyDescent="0.35">
      <c r="A19" s="81">
        <v>11</v>
      </c>
      <c r="B19" s="82" t="s">
        <v>65</v>
      </c>
      <c r="C19" s="26" t="s">
        <v>317</v>
      </c>
      <c r="D19" s="39"/>
      <c r="E19" s="112">
        <f t="shared" si="0"/>
        <v>1</v>
      </c>
    </row>
    <row r="20" spans="1:5" ht="124" x14ac:dyDescent="0.35">
      <c r="A20" s="81">
        <v>12</v>
      </c>
      <c r="B20" s="82" t="s">
        <v>66</v>
      </c>
      <c r="C20" s="26" t="s">
        <v>318</v>
      </c>
      <c r="D20" s="39" t="s">
        <v>320</v>
      </c>
      <c r="E20" s="112">
        <f t="shared" si="0"/>
        <v>0.5</v>
      </c>
    </row>
    <row r="21" spans="1:5" s="4" customFormat="1" ht="15.65" customHeight="1" x14ac:dyDescent="0.35">
      <c r="A21" s="113"/>
      <c r="B21" s="114"/>
      <c r="C21" s="115"/>
      <c r="D21" s="116" t="s">
        <v>67</v>
      </c>
      <c r="E21" s="65">
        <f>SUM(E9:E20)</f>
        <v>11</v>
      </c>
    </row>
    <row r="22" spans="1:5" ht="14.5" customHeight="1" thickBot="1" x14ac:dyDescent="0.4">
      <c r="A22" s="117"/>
      <c r="B22" s="118"/>
      <c r="C22" s="119"/>
      <c r="D22" s="120"/>
      <c r="E22" s="111" t="s">
        <v>68</v>
      </c>
    </row>
    <row r="23" spans="1:5" ht="15" thickBot="1" x14ac:dyDescent="0.4">
      <c r="A23" s="60"/>
      <c r="B23" s="60"/>
      <c r="C23" s="59"/>
      <c r="D23" s="60"/>
      <c r="E23" s="59"/>
    </row>
    <row r="24" spans="1:5" ht="30" customHeight="1" x14ac:dyDescent="0.35">
      <c r="A24" s="134"/>
      <c r="B24" s="85" t="s">
        <v>69</v>
      </c>
      <c r="C24" s="86"/>
      <c r="D24" s="85"/>
      <c r="E24" s="135"/>
    </row>
    <row r="25" spans="1:5" ht="30" customHeight="1" x14ac:dyDescent="0.35">
      <c r="A25" s="136"/>
      <c r="B25" s="137" t="s">
        <v>54</v>
      </c>
      <c r="C25" s="128" t="s">
        <v>12</v>
      </c>
      <c r="D25" s="128" t="s">
        <v>13</v>
      </c>
      <c r="E25" s="129" t="s">
        <v>55</v>
      </c>
    </row>
    <row r="26" spans="1:5" ht="50.15" customHeight="1" x14ac:dyDescent="0.35">
      <c r="A26" s="81">
        <v>1</v>
      </c>
      <c r="B26" s="131" t="s">
        <v>70</v>
      </c>
      <c r="C26" s="28" t="s">
        <v>317</v>
      </c>
      <c r="D26" s="25"/>
      <c r="E26" s="112">
        <f>IF(C26="Fully met", 1, IF(C26="Partially met",0.5, 0))</f>
        <v>1</v>
      </c>
    </row>
    <row r="27" spans="1:5" ht="150" customHeight="1" x14ac:dyDescent="0.35">
      <c r="A27" s="132">
        <v>2</v>
      </c>
      <c r="B27" s="82" t="s">
        <v>292</v>
      </c>
      <c r="C27" s="37" t="s">
        <v>317</v>
      </c>
      <c r="D27" s="39"/>
      <c r="E27" s="130">
        <f t="shared" ref="E27" si="1">IF(C27="Fully met", 1, IF(C27="Partially met",0.5, 0))</f>
        <v>1</v>
      </c>
    </row>
    <row r="28" spans="1:5" ht="100" customHeight="1" x14ac:dyDescent="0.35">
      <c r="A28" s="81">
        <v>3</v>
      </c>
      <c r="B28" s="133" t="s">
        <v>71</v>
      </c>
      <c r="C28" s="28" t="s">
        <v>317</v>
      </c>
      <c r="D28" s="25"/>
      <c r="E28" s="112">
        <f>IF(C28="Fully met", 1, IF(C28="Partially met",0.5, 0))</f>
        <v>1</v>
      </c>
    </row>
    <row r="29" spans="1:5" ht="50.15" customHeight="1" x14ac:dyDescent="0.35">
      <c r="A29" s="81">
        <v>4</v>
      </c>
      <c r="B29" s="82" t="s">
        <v>72</v>
      </c>
      <c r="C29" s="28" t="s">
        <v>317</v>
      </c>
      <c r="D29" s="25"/>
      <c r="E29" s="112">
        <f t="shared" ref="E29:E48" si="2">IF(C29="Fully met", 1, IF(C29="Partially met",0.5, 0))</f>
        <v>1</v>
      </c>
    </row>
    <row r="30" spans="1:5" ht="50.15" customHeight="1" x14ac:dyDescent="0.35">
      <c r="A30" s="81">
        <v>5</v>
      </c>
      <c r="B30" s="82" t="s">
        <v>73</v>
      </c>
      <c r="C30" s="28" t="s">
        <v>317</v>
      </c>
      <c r="D30" s="25"/>
      <c r="E30" s="112">
        <f t="shared" si="2"/>
        <v>1</v>
      </c>
    </row>
    <row r="31" spans="1:5" ht="50.15" customHeight="1" x14ac:dyDescent="0.35">
      <c r="A31" s="81">
        <v>6</v>
      </c>
      <c r="B31" s="82" t="s">
        <v>74</v>
      </c>
      <c r="C31" s="28" t="s">
        <v>317</v>
      </c>
      <c r="D31" s="25"/>
      <c r="E31" s="112">
        <f t="shared" si="2"/>
        <v>1</v>
      </c>
    </row>
    <row r="32" spans="1:5" ht="50.15" customHeight="1" x14ac:dyDescent="0.35">
      <c r="A32" s="81">
        <v>7</v>
      </c>
      <c r="B32" s="82" t="s">
        <v>75</v>
      </c>
      <c r="C32" s="28" t="s">
        <v>318</v>
      </c>
      <c r="D32" s="39" t="s">
        <v>321</v>
      </c>
      <c r="E32" s="112">
        <f t="shared" si="2"/>
        <v>0.5</v>
      </c>
    </row>
    <row r="33" spans="1:5" ht="50.15" customHeight="1" x14ac:dyDescent="0.35">
      <c r="A33" s="81">
        <v>8</v>
      </c>
      <c r="B33" s="82" t="s">
        <v>76</v>
      </c>
      <c r="C33" s="28" t="s">
        <v>317</v>
      </c>
      <c r="D33" s="25"/>
      <c r="E33" s="112">
        <f t="shared" si="2"/>
        <v>1</v>
      </c>
    </row>
    <row r="34" spans="1:5" ht="50.15" customHeight="1" x14ac:dyDescent="0.35">
      <c r="A34" s="81">
        <v>9</v>
      </c>
      <c r="B34" s="82" t="s">
        <v>109</v>
      </c>
      <c r="C34" s="28" t="s">
        <v>317</v>
      </c>
      <c r="D34" s="25"/>
      <c r="E34" s="112">
        <f t="shared" si="2"/>
        <v>1</v>
      </c>
    </row>
    <row r="35" spans="1:5" ht="50.15" customHeight="1" x14ac:dyDescent="0.35">
      <c r="A35" s="81">
        <v>10</v>
      </c>
      <c r="B35" s="82" t="s">
        <v>77</v>
      </c>
      <c r="C35" s="28" t="s">
        <v>317</v>
      </c>
      <c r="D35" s="25"/>
      <c r="E35" s="112">
        <f t="shared" si="2"/>
        <v>1</v>
      </c>
    </row>
    <row r="36" spans="1:5" ht="50.15" customHeight="1" x14ac:dyDescent="0.35">
      <c r="A36" s="81">
        <v>11</v>
      </c>
      <c r="B36" s="82" t="s">
        <v>78</v>
      </c>
      <c r="C36" s="28" t="s">
        <v>317</v>
      </c>
      <c r="D36" s="25"/>
      <c r="E36" s="112">
        <f t="shared" si="2"/>
        <v>1</v>
      </c>
    </row>
    <row r="37" spans="1:5" ht="50.15" customHeight="1" x14ac:dyDescent="0.35">
      <c r="A37" s="81">
        <v>12</v>
      </c>
      <c r="B37" s="82" t="s">
        <v>79</v>
      </c>
      <c r="C37" s="28" t="s">
        <v>317</v>
      </c>
      <c r="D37" s="25"/>
      <c r="E37" s="112">
        <f t="shared" si="2"/>
        <v>1</v>
      </c>
    </row>
    <row r="38" spans="1:5" ht="50.15" customHeight="1" x14ac:dyDescent="0.35">
      <c r="A38" s="81">
        <v>13</v>
      </c>
      <c r="B38" s="82" t="s">
        <v>80</v>
      </c>
      <c r="C38" s="28" t="s">
        <v>317</v>
      </c>
      <c r="D38" s="25"/>
      <c r="E38" s="112">
        <f t="shared" si="2"/>
        <v>1</v>
      </c>
    </row>
    <row r="39" spans="1:5" ht="50.15" customHeight="1" x14ac:dyDescent="0.35">
      <c r="A39" s="81">
        <v>14</v>
      </c>
      <c r="B39" s="82" t="s">
        <v>81</v>
      </c>
      <c r="C39" s="28" t="s">
        <v>317</v>
      </c>
      <c r="D39" s="25"/>
      <c r="E39" s="112">
        <f t="shared" si="2"/>
        <v>1</v>
      </c>
    </row>
    <row r="40" spans="1:5" ht="50.15" customHeight="1" x14ac:dyDescent="0.35">
      <c r="A40" s="81">
        <v>15</v>
      </c>
      <c r="B40" s="82" t="s">
        <v>82</v>
      </c>
      <c r="C40" s="28" t="s">
        <v>317</v>
      </c>
      <c r="D40" s="25"/>
      <c r="E40" s="112">
        <f t="shared" si="2"/>
        <v>1</v>
      </c>
    </row>
    <row r="41" spans="1:5" ht="50.15" customHeight="1" x14ac:dyDescent="0.35">
      <c r="A41" s="81">
        <v>16</v>
      </c>
      <c r="B41" s="82" t="s">
        <v>83</v>
      </c>
      <c r="C41" s="28" t="s">
        <v>317</v>
      </c>
      <c r="D41" s="25"/>
      <c r="E41" s="112">
        <f t="shared" si="2"/>
        <v>1</v>
      </c>
    </row>
    <row r="42" spans="1:5" ht="50.15" customHeight="1" x14ac:dyDescent="0.35">
      <c r="A42" s="81">
        <v>17</v>
      </c>
      <c r="B42" s="82" t="s">
        <v>84</v>
      </c>
      <c r="C42" s="28" t="s">
        <v>317</v>
      </c>
      <c r="D42" s="25"/>
      <c r="E42" s="112">
        <f t="shared" si="2"/>
        <v>1</v>
      </c>
    </row>
    <row r="43" spans="1:5" ht="50.15" customHeight="1" x14ac:dyDescent="0.35">
      <c r="A43" s="81">
        <v>18</v>
      </c>
      <c r="B43" s="82" t="s">
        <v>85</v>
      </c>
      <c r="C43" s="28" t="s">
        <v>318</v>
      </c>
      <c r="D43" s="25"/>
      <c r="E43" s="112">
        <f t="shared" si="2"/>
        <v>0.5</v>
      </c>
    </row>
    <row r="44" spans="1:5" ht="77.5" x14ac:dyDescent="0.35">
      <c r="A44" s="81">
        <v>19</v>
      </c>
      <c r="B44" s="82" t="s">
        <v>86</v>
      </c>
      <c r="C44" s="28" t="s">
        <v>318</v>
      </c>
      <c r="D44" s="39" t="s">
        <v>322</v>
      </c>
      <c r="E44" s="112">
        <f t="shared" si="2"/>
        <v>0.5</v>
      </c>
    </row>
    <row r="45" spans="1:5" ht="50.15" customHeight="1" x14ac:dyDescent="0.35">
      <c r="A45" s="81">
        <v>20</v>
      </c>
      <c r="B45" s="82" t="s">
        <v>87</v>
      </c>
      <c r="C45" s="28" t="s">
        <v>317</v>
      </c>
      <c r="D45" s="25"/>
      <c r="E45" s="112">
        <f t="shared" si="2"/>
        <v>1</v>
      </c>
    </row>
    <row r="46" spans="1:5" ht="80" customHeight="1" x14ac:dyDescent="0.35">
      <c r="A46" s="81">
        <v>21</v>
      </c>
      <c r="B46" s="82" t="s">
        <v>88</v>
      </c>
      <c r="C46" s="28" t="s">
        <v>317</v>
      </c>
      <c r="D46" s="25"/>
      <c r="E46" s="112">
        <f t="shared" si="2"/>
        <v>1</v>
      </c>
    </row>
    <row r="47" spans="1:5" ht="50.15" customHeight="1" x14ac:dyDescent="0.35">
      <c r="A47" s="81">
        <v>22</v>
      </c>
      <c r="B47" s="82" t="s">
        <v>89</v>
      </c>
      <c r="C47" s="28" t="s">
        <v>317</v>
      </c>
      <c r="D47" s="25"/>
      <c r="E47" s="112">
        <f t="shared" si="2"/>
        <v>1</v>
      </c>
    </row>
    <row r="48" spans="1:5" ht="124" x14ac:dyDescent="0.35">
      <c r="A48" s="81">
        <v>23</v>
      </c>
      <c r="B48" s="82" t="s">
        <v>90</v>
      </c>
      <c r="C48" s="28" t="s">
        <v>318</v>
      </c>
      <c r="D48" s="39" t="s">
        <v>320</v>
      </c>
      <c r="E48" s="112">
        <f t="shared" si="2"/>
        <v>0.5</v>
      </c>
    </row>
    <row r="49" spans="1:5" ht="15.5" customHeight="1" x14ac:dyDescent="0.35">
      <c r="A49" s="113"/>
      <c r="B49" s="114"/>
      <c r="C49" s="115"/>
      <c r="D49" s="116" t="s">
        <v>67</v>
      </c>
      <c r="E49" s="65">
        <f>SUM(E26:E48)</f>
        <v>21</v>
      </c>
    </row>
    <row r="50" spans="1:5" ht="15" customHeight="1" thickBot="1" x14ac:dyDescent="0.4">
      <c r="A50" s="117"/>
      <c r="B50" s="118"/>
      <c r="C50" s="119"/>
      <c r="D50" s="120"/>
      <c r="E50" s="111" t="s">
        <v>110</v>
      </c>
    </row>
    <row r="51" spans="1:5" ht="15" customHeight="1" thickBot="1" x14ac:dyDescent="0.4">
      <c r="A51" s="60"/>
      <c r="B51" s="60"/>
      <c r="C51" s="59"/>
      <c r="D51" s="60"/>
      <c r="E51" s="59"/>
    </row>
    <row r="52" spans="1:5" ht="30" customHeight="1" x14ac:dyDescent="0.35">
      <c r="A52" s="84"/>
      <c r="B52" s="123" t="s">
        <v>91</v>
      </c>
      <c r="C52" s="124"/>
      <c r="D52" s="123"/>
      <c r="E52" s="125"/>
    </row>
    <row r="53" spans="1:5" ht="30" customHeight="1" x14ac:dyDescent="0.35">
      <c r="A53" s="126"/>
      <c r="B53" s="127" t="s">
        <v>54</v>
      </c>
      <c r="C53" s="128" t="s">
        <v>12</v>
      </c>
      <c r="D53" s="128" t="s">
        <v>13</v>
      </c>
      <c r="E53" s="129" t="s">
        <v>55</v>
      </c>
    </row>
    <row r="54" spans="1:5" ht="50.15" customHeight="1" x14ac:dyDescent="0.35">
      <c r="A54" s="81">
        <v>1</v>
      </c>
      <c r="B54" s="82" t="s">
        <v>305</v>
      </c>
      <c r="C54" s="26" t="s">
        <v>318</v>
      </c>
      <c r="D54" s="39" t="s">
        <v>323</v>
      </c>
      <c r="E54" s="112">
        <f>IF(C54="Fully met", 1, IF(C54="Partially met",0.5, 0))</f>
        <v>0.5</v>
      </c>
    </row>
    <row r="55" spans="1:5" ht="80.150000000000006" customHeight="1" x14ac:dyDescent="0.35">
      <c r="A55" s="81">
        <v>2</v>
      </c>
      <c r="B55" s="82" t="s">
        <v>92</v>
      </c>
      <c r="C55" s="26" t="s">
        <v>317</v>
      </c>
      <c r="D55" s="39"/>
      <c r="E55" s="112">
        <f t="shared" ref="E55:E64" si="3">IF(C55="Fully met", 1, IF(C55="Partially met",0.5, 0))</f>
        <v>1</v>
      </c>
    </row>
    <row r="56" spans="1:5" ht="80.150000000000006" customHeight="1" x14ac:dyDescent="0.35">
      <c r="A56" s="81">
        <v>3</v>
      </c>
      <c r="B56" s="82" t="s">
        <v>93</v>
      </c>
      <c r="C56" s="26" t="s">
        <v>317</v>
      </c>
      <c r="D56" s="39"/>
      <c r="E56" s="112">
        <f t="shared" si="3"/>
        <v>1</v>
      </c>
    </row>
    <row r="57" spans="1:5" ht="50.15" customHeight="1" x14ac:dyDescent="0.35">
      <c r="A57" s="81">
        <v>4</v>
      </c>
      <c r="B57" s="82" t="s">
        <v>94</v>
      </c>
      <c r="C57" s="26" t="s">
        <v>317</v>
      </c>
      <c r="D57" s="39"/>
      <c r="E57" s="112">
        <f t="shared" si="3"/>
        <v>1</v>
      </c>
    </row>
    <row r="58" spans="1:5" ht="50.15" customHeight="1" x14ac:dyDescent="0.35">
      <c r="A58" s="81">
        <v>5</v>
      </c>
      <c r="B58" s="82" t="s">
        <v>95</v>
      </c>
      <c r="C58" s="26" t="s">
        <v>317</v>
      </c>
      <c r="D58" s="39"/>
      <c r="E58" s="112">
        <f t="shared" si="3"/>
        <v>1</v>
      </c>
    </row>
    <row r="59" spans="1:5" ht="50.15" customHeight="1" x14ac:dyDescent="0.35">
      <c r="A59" s="81">
        <v>6</v>
      </c>
      <c r="B59" s="82" t="s">
        <v>96</v>
      </c>
      <c r="C59" s="26" t="s">
        <v>317</v>
      </c>
      <c r="D59" s="39"/>
      <c r="E59" s="112">
        <f t="shared" si="3"/>
        <v>1</v>
      </c>
    </row>
    <row r="60" spans="1:5" ht="50.15" customHeight="1" x14ac:dyDescent="0.35">
      <c r="A60" s="81">
        <v>7</v>
      </c>
      <c r="B60" s="82" t="s">
        <v>97</v>
      </c>
      <c r="C60" s="26" t="s">
        <v>317</v>
      </c>
      <c r="D60" s="39"/>
      <c r="E60" s="112">
        <f t="shared" si="3"/>
        <v>1</v>
      </c>
    </row>
    <row r="61" spans="1:5" ht="50.15" customHeight="1" x14ac:dyDescent="0.35">
      <c r="A61" s="81">
        <v>8</v>
      </c>
      <c r="B61" s="82" t="s">
        <v>98</v>
      </c>
      <c r="C61" s="26" t="s">
        <v>317</v>
      </c>
      <c r="D61" s="39"/>
      <c r="E61" s="112">
        <f t="shared" si="3"/>
        <v>1</v>
      </c>
    </row>
    <row r="62" spans="1:5" ht="50.15" customHeight="1" x14ac:dyDescent="0.35">
      <c r="A62" s="81">
        <v>9</v>
      </c>
      <c r="B62" s="82" t="s">
        <v>99</v>
      </c>
      <c r="C62" s="26" t="s">
        <v>318</v>
      </c>
      <c r="D62" s="39" t="s">
        <v>324</v>
      </c>
      <c r="E62" s="112">
        <f t="shared" si="3"/>
        <v>0.5</v>
      </c>
    </row>
    <row r="63" spans="1:5" ht="50.15" customHeight="1" x14ac:dyDescent="0.35">
      <c r="A63" s="81">
        <v>10</v>
      </c>
      <c r="B63" s="82" t="s">
        <v>89</v>
      </c>
      <c r="C63" s="26" t="s">
        <v>317</v>
      </c>
      <c r="D63" s="39"/>
      <c r="E63" s="112">
        <f t="shared" si="3"/>
        <v>1</v>
      </c>
    </row>
    <row r="64" spans="1:5" ht="50.15" customHeight="1" x14ac:dyDescent="0.35">
      <c r="A64" s="81">
        <v>11</v>
      </c>
      <c r="B64" s="82" t="s">
        <v>100</v>
      </c>
      <c r="C64" s="26" t="s">
        <v>313</v>
      </c>
      <c r="D64" s="39" t="s">
        <v>325</v>
      </c>
      <c r="E64" s="112">
        <f t="shared" si="3"/>
        <v>0</v>
      </c>
    </row>
    <row r="65" spans="1:5" ht="15.5" customHeight="1" x14ac:dyDescent="0.35">
      <c r="A65" s="113"/>
      <c r="B65" s="114"/>
      <c r="C65" s="115"/>
      <c r="D65" s="116" t="s">
        <v>67</v>
      </c>
      <c r="E65" s="65">
        <f>SUM(E54:E64)</f>
        <v>9</v>
      </c>
    </row>
    <row r="66" spans="1:5" ht="15" customHeight="1" thickBot="1" x14ac:dyDescent="0.4">
      <c r="A66" s="117"/>
      <c r="B66" s="118"/>
      <c r="C66" s="119"/>
      <c r="D66" s="120"/>
      <c r="E66" s="111" t="s">
        <v>111</v>
      </c>
    </row>
    <row r="67" spans="1:5" ht="15" thickBot="1" x14ac:dyDescent="0.4">
      <c r="A67" s="121"/>
      <c r="B67" s="121"/>
      <c r="C67" s="122"/>
      <c r="D67" s="121"/>
      <c r="E67" s="122"/>
    </row>
    <row r="68" spans="1:5" ht="30" customHeight="1" x14ac:dyDescent="0.35">
      <c r="A68" s="84"/>
      <c r="B68" s="123" t="s">
        <v>101</v>
      </c>
      <c r="C68" s="124"/>
      <c r="D68" s="123"/>
      <c r="E68" s="125"/>
    </row>
    <row r="69" spans="1:5" ht="30" customHeight="1" x14ac:dyDescent="0.35">
      <c r="A69" s="126"/>
      <c r="B69" s="127" t="s">
        <v>54</v>
      </c>
      <c r="C69" s="128" t="s">
        <v>12</v>
      </c>
      <c r="D69" s="128" t="s">
        <v>13</v>
      </c>
      <c r="E69" s="129" t="s">
        <v>55</v>
      </c>
    </row>
    <row r="70" spans="1:5" ht="50.15" customHeight="1" x14ac:dyDescent="0.35">
      <c r="A70" s="81">
        <v>1</v>
      </c>
      <c r="B70" s="82" t="s">
        <v>102</v>
      </c>
      <c r="C70" s="26" t="s">
        <v>317</v>
      </c>
      <c r="D70" s="39"/>
      <c r="E70" s="112">
        <f>IF(C70="Fully met", 1, IF(C70="Partially met",0.5, 0))</f>
        <v>1</v>
      </c>
    </row>
    <row r="71" spans="1:5" ht="50.15" customHeight="1" x14ac:dyDescent="0.35">
      <c r="A71" s="81">
        <v>2</v>
      </c>
      <c r="B71" s="82" t="s">
        <v>103</v>
      </c>
      <c r="C71" s="26" t="s">
        <v>317</v>
      </c>
      <c r="D71" s="39"/>
      <c r="E71" s="112">
        <f t="shared" ref="E71:E78" si="4">IF(C71="Fully met", 1, IF(C71="Partially met",0.5, 0))</f>
        <v>1</v>
      </c>
    </row>
    <row r="72" spans="1:5" ht="50.15" customHeight="1" x14ac:dyDescent="0.35">
      <c r="A72" s="81">
        <v>3</v>
      </c>
      <c r="B72" s="82" t="s">
        <v>104</v>
      </c>
      <c r="C72" s="26" t="s">
        <v>317</v>
      </c>
      <c r="D72" s="39"/>
      <c r="E72" s="112">
        <f t="shared" si="4"/>
        <v>1</v>
      </c>
    </row>
    <row r="73" spans="1:5" ht="80.150000000000006" customHeight="1" x14ac:dyDescent="0.35">
      <c r="A73" s="81">
        <v>4</v>
      </c>
      <c r="B73" s="82" t="s">
        <v>105</v>
      </c>
      <c r="C73" s="26" t="s">
        <v>317</v>
      </c>
      <c r="D73" s="39"/>
      <c r="E73" s="112">
        <f t="shared" si="4"/>
        <v>1</v>
      </c>
    </row>
    <row r="74" spans="1:5" ht="50.15" customHeight="1" x14ac:dyDescent="0.35">
      <c r="A74" s="81">
        <v>5</v>
      </c>
      <c r="B74" s="82" t="s">
        <v>106</v>
      </c>
      <c r="C74" s="26" t="s">
        <v>317</v>
      </c>
      <c r="D74" s="39"/>
      <c r="E74" s="112">
        <f t="shared" si="4"/>
        <v>1</v>
      </c>
    </row>
    <row r="75" spans="1:5" ht="50.15" customHeight="1" x14ac:dyDescent="0.35">
      <c r="A75" s="81">
        <v>6</v>
      </c>
      <c r="B75" s="82" t="s">
        <v>107</v>
      </c>
      <c r="C75" s="26" t="s">
        <v>317</v>
      </c>
      <c r="D75" s="39"/>
      <c r="E75" s="112">
        <f t="shared" si="4"/>
        <v>1</v>
      </c>
    </row>
    <row r="76" spans="1:5" ht="50.15" customHeight="1" x14ac:dyDescent="0.35">
      <c r="A76" s="81">
        <v>7</v>
      </c>
      <c r="B76" s="82" t="s">
        <v>186</v>
      </c>
      <c r="C76" s="26" t="s">
        <v>318</v>
      </c>
      <c r="D76" s="39" t="s">
        <v>326</v>
      </c>
      <c r="E76" s="112">
        <f t="shared" si="4"/>
        <v>0.5</v>
      </c>
    </row>
    <row r="77" spans="1:5" ht="80" customHeight="1" x14ac:dyDescent="0.35">
      <c r="A77" s="81">
        <v>8</v>
      </c>
      <c r="B77" s="82" t="s">
        <v>263</v>
      </c>
      <c r="C77" s="26" t="s">
        <v>317</v>
      </c>
      <c r="D77" s="39"/>
      <c r="E77" s="112">
        <f t="shared" si="4"/>
        <v>1</v>
      </c>
    </row>
    <row r="78" spans="1:5" ht="62" x14ac:dyDescent="0.35">
      <c r="A78" s="81">
        <v>9</v>
      </c>
      <c r="B78" s="82" t="s">
        <v>108</v>
      </c>
      <c r="C78" s="26" t="s">
        <v>318</v>
      </c>
      <c r="D78" s="39" t="s">
        <v>327</v>
      </c>
      <c r="E78" s="112">
        <f t="shared" si="4"/>
        <v>0.5</v>
      </c>
    </row>
    <row r="79" spans="1:5" ht="15.5" customHeight="1" x14ac:dyDescent="0.35">
      <c r="A79" s="108"/>
      <c r="B79" s="88"/>
      <c r="C79" s="109"/>
      <c r="D79" s="89" t="s">
        <v>67</v>
      </c>
      <c r="E79" s="65">
        <f>SUM(E70:E78)</f>
        <v>8</v>
      </c>
    </row>
    <row r="80" spans="1:5" ht="15" customHeight="1" thickBot="1" x14ac:dyDescent="0.4">
      <c r="A80" s="91"/>
      <c r="B80" s="92"/>
      <c r="C80" s="110"/>
      <c r="D80" s="93"/>
      <c r="E80" s="111" t="s">
        <v>264</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86" zoomScaleNormal="100" workbookViewId="0">
      <selection activeCell="E86" sqref="E86"/>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4" t="s">
        <v>9</v>
      </c>
      <c r="B1" s="104"/>
      <c r="C1" s="139"/>
      <c r="D1" s="104"/>
      <c r="E1" s="104"/>
    </row>
    <row r="2" spans="1:5" ht="15.5" x14ac:dyDescent="0.35">
      <c r="A2" s="140"/>
      <c r="B2" s="121"/>
      <c r="C2" s="122"/>
      <c r="D2" s="121"/>
      <c r="E2" s="122"/>
    </row>
    <row r="3" spans="1:5" ht="15.5" x14ac:dyDescent="0.35">
      <c r="A3" s="141" t="s">
        <v>52</v>
      </c>
      <c r="B3" s="141"/>
      <c r="C3" s="142"/>
      <c r="D3" s="141"/>
      <c r="E3" s="141"/>
    </row>
    <row r="4" spans="1:5" x14ac:dyDescent="0.35">
      <c r="A4" s="121"/>
      <c r="B4" s="121"/>
      <c r="C4" s="122"/>
      <c r="D4" s="121"/>
      <c r="E4" s="122"/>
    </row>
    <row r="5" spans="1:5" ht="18.5" x14ac:dyDescent="0.45">
      <c r="A5" s="143" t="s">
        <v>112</v>
      </c>
      <c r="B5" s="143"/>
      <c r="C5" s="144"/>
      <c r="D5" s="143"/>
      <c r="E5" s="143"/>
    </row>
    <row r="6" spans="1:5" ht="16" thickBot="1" x14ac:dyDescent="0.4">
      <c r="A6" s="147"/>
      <c r="B6" s="147"/>
      <c r="C6" s="147"/>
      <c r="D6" s="147"/>
      <c r="E6" s="147"/>
    </row>
    <row r="7" spans="1:5" ht="30" customHeight="1" x14ac:dyDescent="0.35">
      <c r="A7" s="134"/>
      <c r="B7" s="85" t="s">
        <v>53</v>
      </c>
      <c r="C7" s="86"/>
      <c r="D7" s="85"/>
      <c r="E7" s="135"/>
    </row>
    <row r="8" spans="1:5" ht="30" customHeight="1" x14ac:dyDescent="0.35">
      <c r="A8" s="136"/>
      <c r="B8" s="137" t="s">
        <v>54</v>
      </c>
      <c r="C8" s="128" t="s">
        <v>12</v>
      </c>
      <c r="D8" s="128" t="s">
        <v>13</v>
      </c>
      <c r="E8" s="129" t="s">
        <v>55</v>
      </c>
    </row>
    <row r="9" spans="1:5" ht="62" x14ac:dyDescent="0.35">
      <c r="A9" s="81">
        <v>1</v>
      </c>
      <c r="B9" s="82" t="s">
        <v>113</v>
      </c>
      <c r="C9" s="26" t="s">
        <v>317</v>
      </c>
      <c r="D9" s="39"/>
      <c r="E9" s="112">
        <f>IF(C9="Fully met", 1, IF(C9="Partially met",0.5, 0))</f>
        <v>1</v>
      </c>
    </row>
    <row r="10" spans="1:5" ht="124" x14ac:dyDescent="0.35">
      <c r="A10" s="81">
        <v>2</v>
      </c>
      <c r="B10" s="82" t="s">
        <v>57</v>
      </c>
      <c r="C10" s="26" t="s">
        <v>317</v>
      </c>
      <c r="D10" s="39" t="s">
        <v>328</v>
      </c>
      <c r="E10" s="112">
        <f t="shared" ref="E10:E19" si="0">IF(C10="Fully met", 1, IF(C10="Partially met",0.5, 0))</f>
        <v>1</v>
      </c>
    </row>
    <row r="11" spans="1:5" ht="77.5" x14ac:dyDescent="0.35">
      <c r="A11" s="81">
        <v>3</v>
      </c>
      <c r="B11" s="146" t="s">
        <v>262</v>
      </c>
      <c r="C11" s="26" t="s">
        <v>317</v>
      </c>
      <c r="D11" s="39" t="s">
        <v>329</v>
      </c>
      <c r="E11" s="112">
        <f t="shared" si="0"/>
        <v>1</v>
      </c>
    </row>
    <row r="12" spans="1:5" ht="31" x14ac:dyDescent="0.35">
      <c r="A12" s="81">
        <v>4</v>
      </c>
      <c r="B12" s="82" t="s">
        <v>58</v>
      </c>
      <c r="C12" s="26" t="s">
        <v>317</v>
      </c>
      <c r="D12" s="39"/>
      <c r="E12" s="112">
        <f t="shared" si="0"/>
        <v>1</v>
      </c>
    </row>
    <row r="13" spans="1:5" ht="77.5" x14ac:dyDescent="0.35">
      <c r="A13" s="81">
        <v>5</v>
      </c>
      <c r="B13" s="82" t="s">
        <v>114</v>
      </c>
      <c r="C13" s="26" t="s">
        <v>318</v>
      </c>
      <c r="D13" s="39" t="s">
        <v>330</v>
      </c>
      <c r="E13" s="112">
        <f t="shared" si="0"/>
        <v>0.5</v>
      </c>
    </row>
    <row r="14" spans="1:5" ht="46.5" x14ac:dyDescent="0.35">
      <c r="A14" s="81">
        <v>6</v>
      </c>
      <c r="B14" s="82" t="s">
        <v>115</v>
      </c>
      <c r="C14" s="26" t="s">
        <v>317</v>
      </c>
      <c r="D14" s="39"/>
      <c r="E14" s="112">
        <f t="shared" si="0"/>
        <v>1</v>
      </c>
    </row>
    <row r="15" spans="1:5" ht="31" x14ac:dyDescent="0.35">
      <c r="A15" s="81">
        <v>7</v>
      </c>
      <c r="B15" s="82" t="s">
        <v>116</v>
      </c>
      <c r="C15" s="26" t="s">
        <v>318</v>
      </c>
      <c r="D15" s="39" t="s">
        <v>331</v>
      </c>
      <c r="E15" s="112">
        <f t="shared" si="0"/>
        <v>0.5</v>
      </c>
    </row>
    <row r="16" spans="1:5" ht="31" x14ac:dyDescent="0.35">
      <c r="A16" s="81">
        <v>8</v>
      </c>
      <c r="B16" s="82" t="s">
        <v>63</v>
      </c>
      <c r="C16" s="26" t="s">
        <v>317</v>
      </c>
      <c r="D16" s="39"/>
      <c r="E16" s="112">
        <f t="shared" si="0"/>
        <v>1</v>
      </c>
    </row>
    <row r="17" spans="1:5" ht="46.5" x14ac:dyDescent="0.35">
      <c r="A17" s="81">
        <v>9</v>
      </c>
      <c r="B17" s="82" t="s">
        <v>64</v>
      </c>
      <c r="C17" s="26" t="s">
        <v>317</v>
      </c>
      <c r="D17" s="39"/>
      <c r="E17" s="112">
        <f t="shared" si="0"/>
        <v>1</v>
      </c>
    </row>
    <row r="18" spans="1:5" ht="31" x14ac:dyDescent="0.35">
      <c r="A18" s="81">
        <v>10</v>
      </c>
      <c r="B18" s="82" t="s">
        <v>89</v>
      </c>
      <c r="C18" s="26" t="s">
        <v>317</v>
      </c>
      <c r="D18" s="39"/>
      <c r="E18" s="112">
        <f t="shared" si="0"/>
        <v>1</v>
      </c>
    </row>
    <row r="19" spans="1:5" ht="263.5" x14ac:dyDescent="0.35">
      <c r="A19" s="81">
        <v>11</v>
      </c>
      <c r="B19" s="82" t="s">
        <v>117</v>
      </c>
      <c r="C19" s="26" t="s">
        <v>318</v>
      </c>
      <c r="D19" s="39" t="s">
        <v>332</v>
      </c>
      <c r="E19" s="112">
        <f t="shared" si="0"/>
        <v>0.5</v>
      </c>
    </row>
    <row r="20" spans="1:5" ht="15.5" customHeight="1" x14ac:dyDescent="0.35">
      <c r="A20" s="113"/>
      <c r="B20" s="114"/>
      <c r="C20" s="115"/>
      <c r="D20" s="116" t="s">
        <v>67</v>
      </c>
      <c r="E20" s="65">
        <f>SUM(E9:E19)</f>
        <v>9.5</v>
      </c>
    </row>
    <row r="21" spans="1:5" ht="15" customHeight="1" thickBot="1" x14ac:dyDescent="0.4">
      <c r="A21" s="117"/>
      <c r="B21" s="118"/>
      <c r="C21" s="119"/>
      <c r="D21" s="120"/>
      <c r="E21" s="111" t="s">
        <v>111</v>
      </c>
    </row>
    <row r="22" spans="1:5" ht="15" thickBot="1" x14ac:dyDescent="0.4">
      <c r="A22" s="121"/>
      <c r="B22" s="121"/>
      <c r="C22" s="122"/>
      <c r="D22" s="121"/>
      <c r="E22" s="122"/>
    </row>
    <row r="23" spans="1:5" ht="30" customHeight="1" x14ac:dyDescent="0.35">
      <c r="A23" s="134"/>
      <c r="B23" s="85" t="s">
        <v>69</v>
      </c>
      <c r="C23" s="86"/>
      <c r="D23" s="85"/>
      <c r="E23" s="135"/>
    </row>
    <row r="24" spans="1:5" ht="30" customHeight="1" x14ac:dyDescent="0.35">
      <c r="A24" s="136"/>
      <c r="B24" s="137" t="s">
        <v>54</v>
      </c>
      <c r="C24" s="128" t="s">
        <v>12</v>
      </c>
      <c r="D24" s="128" t="s">
        <v>13</v>
      </c>
      <c r="E24" s="129" t="s">
        <v>55</v>
      </c>
    </row>
    <row r="25" spans="1:5" ht="50.15" customHeight="1" x14ac:dyDescent="0.35">
      <c r="A25" s="81">
        <v>1</v>
      </c>
      <c r="B25" s="131" t="s">
        <v>118</v>
      </c>
      <c r="C25" s="28" t="s">
        <v>317</v>
      </c>
      <c r="D25" s="25"/>
      <c r="E25" s="112">
        <f>IF(C25="Fully met", 1, IF(C25="Partially met",0.5, 0))</f>
        <v>1</v>
      </c>
    </row>
    <row r="26" spans="1:5" ht="150" customHeight="1" x14ac:dyDescent="0.35">
      <c r="A26" s="132">
        <v>2</v>
      </c>
      <c r="B26" s="82" t="s">
        <v>292</v>
      </c>
      <c r="C26" s="37" t="s">
        <v>318</v>
      </c>
      <c r="D26" s="39"/>
      <c r="E26" s="130">
        <f t="shared" ref="E26" si="1">IF(C26="Fully met", 1, IF(C26="Partially met",0.5, 0))</f>
        <v>0.5</v>
      </c>
    </row>
    <row r="27" spans="1:5" ht="155" x14ac:dyDescent="0.35">
      <c r="A27" s="81">
        <v>3</v>
      </c>
      <c r="B27" s="133" t="s">
        <v>71</v>
      </c>
      <c r="C27" s="28" t="s">
        <v>317</v>
      </c>
      <c r="D27" s="39" t="s">
        <v>333</v>
      </c>
      <c r="E27" s="112">
        <f>IF(C27="Fully met", 1, IF(C27="Partially met",0.5, 0))</f>
        <v>1</v>
      </c>
    </row>
    <row r="28" spans="1:5" ht="50.15" customHeight="1" x14ac:dyDescent="0.35">
      <c r="A28" s="81">
        <v>4</v>
      </c>
      <c r="B28" s="82" t="s">
        <v>119</v>
      </c>
      <c r="C28" s="28" t="s">
        <v>317</v>
      </c>
      <c r="D28" s="25"/>
      <c r="E28" s="112">
        <f t="shared" ref="E28:E42" si="2">IF(C28="Fully met", 1, IF(C28="Partially met",0.5, 0))</f>
        <v>1</v>
      </c>
    </row>
    <row r="29" spans="1:5" ht="50.15" customHeight="1" x14ac:dyDescent="0.35">
      <c r="A29" s="81">
        <v>5</v>
      </c>
      <c r="B29" s="82" t="s">
        <v>109</v>
      </c>
      <c r="C29" s="28" t="s">
        <v>317</v>
      </c>
      <c r="D29" s="25"/>
      <c r="E29" s="112">
        <f t="shared" si="2"/>
        <v>1</v>
      </c>
    </row>
    <row r="30" spans="1:5" ht="93" x14ac:dyDescent="0.35">
      <c r="A30" s="81">
        <v>6</v>
      </c>
      <c r="B30" s="82" t="s">
        <v>120</v>
      </c>
      <c r="C30" s="28" t="s">
        <v>317</v>
      </c>
      <c r="D30" s="39" t="s">
        <v>334</v>
      </c>
      <c r="E30" s="112">
        <f t="shared" si="2"/>
        <v>1</v>
      </c>
    </row>
    <row r="31" spans="1:5" ht="50.15" customHeight="1" x14ac:dyDescent="0.35">
      <c r="A31" s="81">
        <v>7</v>
      </c>
      <c r="B31" s="82" t="s">
        <v>80</v>
      </c>
      <c r="C31" s="28" t="s">
        <v>317</v>
      </c>
      <c r="D31" s="25"/>
      <c r="E31" s="112">
        <f t="shared" si="2"/>
        <v>1</v>
      </c>
    </row>
    <row r="32" spans="1:5" ht="50.15" customHeight="1" x14ac:dyDescent="0.35">
      <c r="A32" s="81">
        <v>8</v>
      </c>
      <c r="B32" s="82" t="s">
        <v>121</v>
      </c>
      <c r="C32" s="28" t="s">
        <v>317</v>
      </c>
      <c r="D32" s="25"/>
      <c r="E32" s="112">
        <f t="shared" si="2"/>
        <v>1</v>
      </c>
    </row>
    <row r="33" spans="1:5" ht="50.15" customHeight="1" x14ac:dyDescent="0.35">
      <c r="A33" s="81">
        <v>9</v>
      </c>
      <c r="B33" s="82" t="s">
        <v>82</v>
      </c>
      <c r="C33" s="28" t="s">
        <v>317</v>
      </c>
      <c r="D33" s="25"/>
      <c r="E33" s="112">
        <f t="shared" si="2"/>
        <v>1</v>
      </c>
    </row>
    <row r="34" spans="1:5" ht="50.15" customHeight="1" x14ac:dyDescent="0.35">
      <c r="A34" s="81">
        <v>10</v>
      </c>
      <c r="B34" s="82" t="s">
        <v>84</v>
      </c>
      <c r="C34" s="28" t="s">
        <v>317</v>
      </c>
      <c r="D34" s="25"/>
      <c r="E34" s="112">
        <f t="shared" si="2"/>
        <v>1</v>
      </c>
    </row>
    <row r="35" spans="1:5" ht="50.15" customHeight="1" x14ac:dyDescent="0.35">
      <c r="A35" s="81">
        <v>11</v>
      </c>
      <c r="B35" s="82" t="s">
        <v>122</v>
      </c>
      <c r="C35" s="28" t="s">
        <v>317</v>
      </c>
      <c r="D35" s="25"/>
      <c r="E35" s="112">
        <f t="shared" si="2"/>
        <v>1</v>
      </c>
    </row>
    <row r="36" spans="1:5" ht="50.15" customHeight="1" x14ac:dyDescent="0.35">
      <c r="A36" s="81">
        <v>12</v>
      </c>
      <c r="B36" s="82" t="s">
        <v>85</v>
      </c>
      <c r="C36" s="28" t="s">
        <v>317</v>
      </c>
      <c r="D36" s="25"/>
      <c r="E36" s="112">
        <f t="shared" si="2"/>
        <v>1</v>
      </c>
    </row>
    <row r="37" spans="1:5" ht="248" x14ac:dyDescent="0.35">
      <c r="A37" s="81">
        <v>13</v>
      </c>
      <c r="B37" s="82" t="s">
        <v>86</v>
      </c>
      <c r="C37" s="28" t="s">
        <v>318</v>
      </c>
      <c r="D37" s="39" t="s">
        <v>335</v>
      </c>
      <c r="E37" s="112">
        <f t="shared" si="2"/>
        <v>0.5</v>
      </c>
    </row>
    <row r="38" spans="1:5" ht="50.15" customHeight="1" x14ac:dyDescent="0.35">
      <c r="A38" s="81">
        <v>14</v>
      </c>
      <c r="B38" s="82" t="s">
        <v>87</v>
      </c>
      <c r="C38" s="28" t="s">
        <v>317</v>
      </c>
      <c r="D38" s="25"/>
      <c r="E38" s="112">
        <f t="shared" si="2"/>
        <v>1</v>
      </c>
    </row>
    <row r="39" spans="1:5" ht="409.5" x14ac:dyDescent="0.35">
      <c r="A39" s="81">
        <v>15</v>
      </c>
      <c r="B39" s="82" t="s">
        <v>88</v>
      </c>
      <c r="C39" s="28" t="s">
        <v>317</v>
      </c>
      <c r="D39" s="39" t="s">
        <v>336</v>
      </c>
      <c r="E39" s="112">
        <f t="shared" si="2"/>
        <v>1</v>
      </c>
    </row>
    <row r="40" spans="1:5" ht="50.15" customHeight="1" x14ac:dyDescent="0.35">
      <c r="A40" s="81">
        <v>16</v>
      </c>
      <c r="B40" s="82" t="s">
        <v>123</v>
      </c>
      <c r="C40" s="28" t="s">
        <v>317</v>
      </c>
      <c r="D40" s="25"/>
      <c r="E40" s="112">
        <f t="shared" si="2"/>
        <v>1</v>
      </c>
    </row>
    <row r="41" spans="1:5" ht="50.15" customHeight="1" x14ac:dyDescent="0.35">
      <c r="A41" s="81">
        <v>17</v>
      </c>
      <c r="B41" s="82" t="s">
        <v>89</v>
      </c>
      <c r="C41" s="28" t="s">
        <v>317</v>
      </c>
      <c r="D41" s="25"/>
      <c r="E41" s="112">
        <f t="shared" si="2"/>
        <v>1</v>
      </c>
    </row>
    <row r="42" spans="1:5" ht="409.5" x14ac:dyDescent="0.35">
      <c r="A42" s="81">
        <v>18</v>
      </c>
      <c r="B42" s="82" t="s">
        <v>90</v>
      </c>
      <c r="C42" s="28" t="s">
        <v>318</v>
      </c>
      <c r="D42" s="39" t="s">
        <v>337</v>
      </c>
      <c r="E42" s="112">
        <f t="shared" si="2"/>
        <v>0.5</v>
      </c>
    </row>
    <row r="43" spans="1:5" ht="15.5" customHeight="1" x14ac:dyDescent="0.35">
      <c r="A43" s="113"/>
      <c r="B43" s="114"/>
      <c r="C43" s="115"/>
      <c r="D43" s="116" t="s">
        <v>67</v>
      </c>
      <c r="E43" s="65">
        <f>SUM(E25:E42)</f>
        <v>16.5</v>
      </c>
    </row>
    <row r="44" spans="1:5" ht="15" customHeight="1" thickBot="1" x14ac:dyDescent="0.4">
      <c r="A44" s="117"/>
      <c r="B44" s="118"/>
      <c r="C44" s="119"/>
      <c r="D44" s="120"/>
      <c r="E44" s="111" t="s">
        <v>142</v>
      </c>
    </row>
    <row r="45" spans="1:5" ht="15" thickBot="1" x14ac:dyDescent="0.4">
      <c r="A45" s="121"/>
      <c r="B45" s="121"/>
      <c r="C45" s="122"/>
      <c r="D45" s="121"/>
      <c r="E45" s="122"/>
    </row>
    <row r="46" spans="1:5" ht="30" customHeight="1" x14ac:dyDescent="0.35">
      <c r="A46" s="134"/>
      <c r="B46" s="85" t="s">
        <v>91</v>
      </c>
      <c r="C46" s="86"/>
      <c r="D46" s="85"/>
      <c r="E46" s="135"/>
    </row>
    <row r="47" spans="1:5" ht="30" customHeight="1" x14ac:dyDescent="0.35">
      <c r="A47" s="136"/>
      <c r="B47" s="137" t="s">
        <v>54</v>
      </c>
      <c r="C47" s="128" t="s">
        <v>12</v>
      </c>
      <c r="D47" s="128" t="s">
        <v>13</v>
      </c>
      <c r="E47" s="129" t="s">
        <v>55</v>
      </c>
    </row>
    <row r="48" spans="1:5" ht="62" x14ac:dyDescent="0.35">
      <c r="A48" s="81">
        <v>1</v>
      </c>
      <c r="B48" s="82" t="s">
        <v>92</v>
      </c>
      <c r="C48" s="26" t="s">
        <v>317</v>
      </c>
      <c r="D48" s="39"/>
      <c r="E48" s="112">
        <f>IF(C48="Fully met", 1, IF(C48="Partially met",0.5, 0))</f>
        <v>1</v>
      </c>
    </row>
    <row r="49" spans="1:5" ht="62" x14ac:dyDescent="0.35">
      <c r="A49" s="81">
        <v>2</v>
      </c>
      <c r="B49" s="82" t="s">
        <v>93</v>
      </c>
      <c r="C49" s="26" t="s">
        <v>317</v>
      </c>
      <c r="D49" s="39"/>
      <c r="E49" s="112">
        <f t="shared" ref="E49:E57" si="3">IF(C49="Fully met", 1, IF(C49="Partially met",0.5, 0))</f>
        <v>1</v>
      </c>
    </row>
    <row r="50" spans="1:5" ht="31" x14ac:dyDescent="0.35">
      <c r="A50" s="81">
        <v>3</v>
      </c>
      <c r="B50" s="82" t="s">
        <v>94</v>
      </c>
      <c r="C50" s="26" t="s">
        <v>317</v>
      </c>
      <c r="D50" s="39"/>
      <c r="E50" s="112">
        <f t="shared" si="3"/>
        <v>1</v>
      </c>
    </row>
    <row r="51" spans="1:5" ht="31" x14ac:dyDescent="0.35">
      <c r="A51" s="81">
        <v>4</v>
      </c>
      <c r="B51" s="82" t="s">
        <v>124</v>
      </c>
      <c r="C51" s="26" t="s">
        <v>317</v>
      </c>
      <c r="D51" s="39"/>
      <c r="E51" s="112">
        <f t="shared" si="3"/>
        <v>1</v>
      </c>
    </row>
    <row r="52" spans="1:5" ht="31" x14ac:dyDescent="0.35">
      <c r="A52" s="81">
        <v>5</v>
      </c>
      <c r="B52" s="82" t="s">
        <v>96</v>
      </c>
      <c r="C52" s="26" t="s">
        <v>317</v>
      </c>
      <c r="D52" s="39"/>
      <c r="E52" s="112">
        <f t="shared" si="3"/>
        <v>1</v>
      </c>
    </row>
    <row r="53" spans="1:5" ht="31" x14ac:dyDescent="0.35">
      <c r="A53" s="81">
        <v>6</v>
      </c>
      <c r="B53" s="82" t="s">
        <v>97</v>
      </c>
      <c r="C53" s="26" t="s">
        <v>317</v>
      </c>
      <c r="D53" s="39"/>
      <c r="E53" s="112">
        <f t="shared" si="3"/>
        <v>1</v>
      </c>
    </row>
    <row r="54" spans="1:5" ht="46.5" x14ac:dyDescent="0.35">
      <c r="A54" s="81">
        <v>7</v>
      </c>
      <c r="B54" s="82" t="s">
        <v>125</v>
      </c>
      <c r="C54" s="26" t="s">
        <v>317</v>
      </c>
      <c r="D54" s="39"/>
      <c r="E54" s="112">
        <f t="shared" si="3"/>
        <v>1</v>
      </c>
    </row>
    <row r="55" spans="1:5" ht="139.5" x14ac:dyDescent="0.35">
      <c r="A55" s="81">
        <v>8</v>
      </c>
      <c r="B55" s="82" t="s">
        <v>99</v>
      </c>
      <c r="C55" s="26" t="s">
        <v>318</v>
      </c>
      <c r="D55" s="39" t="s">
        <v>338</v>
      </c>
      <c r="E55" s="112">
        <f t="shared" si="3"/>
        <v>0.5</v>
      </c>
    </row>
    <row r="56" spans="1:5" ht="31" x14ac:dyDescent="0.35">
      <c r="A56" s="81">
        <v>9</v>
      </c>
      <c r="B56" s="82" t="s">
        <v>89</v>
      </c>
      <c r="C56" s="26" t="s">
        <v>317</v>
      </c>
      <c r="D56" s="39"/>
      <c r="E56" s="112">
        <f t="shared" si="3"/>
        <v>1</v>
      </c>
    </row>
    <row r="57" spans="1:5" ht="170.5" x14ac:dyDescent="0.35">
      <c r="A57" s="81">
        <v>10</v>
      </c>
      <c r="B57" s="82" t="s">
        <v>100</v>
      </c>
      <c r="C57" s="26" t="s">
        <v>313</v>
      </c>
      <c r="D57" s="39" t="s">
        <v>339</v>
      </c>
      <c r="E57" s="112">
        <f t="shared" si="3"/>
        <v>0</v>
      </c>
    </row>
    <row r="58" spans="1:5" ht="15.5" customHeight="1" x14ac:dyDescent="0.35">
      <c r="A58" s="113"/>
      <c r="B58" s="114"/>
      <c r="C58" s="115"/>
      <c r="D58" s="116" t="s">
        <v>67</v>
      </c>
      <c r="E58" s="65">
        <f>SUM(E48:E57)</f>
        <v>8.5</v>
      </c>
    </row>
    <row r="59" spans="1:5" ht="15" customHeight="1" thickBot="1" x14ac:dyDescent="0.4">
      <c r="A59" s="117"/>
      <c r="B59" s="118"/>
      <c r="C59" s="119"/>
      <c r="D59" s="120"/>
      <c r="E59" s="111" t="s">
        <v>143</v>
      </c>
    </row>
    <row r="60" spans="1:5" ht="15" thickBot="1" x14ac:dyDescent="0.4">
      <c r="A60" s="121"/>
      <c r="B60" s="121"/>
      <c r="C60" s="122"/>
      <c r="D60" s="121"/>
      <c r="E60" s="122"/>
    </row>
    <row r="61" spans="1:5" ht="30" customHeight="1" x14ac:dyDescent="0.35">
      <c r="A61" s="134"/>
      <c r="B61" s="85" t="s">
        <v>126</v>
      </c>
      <c r="C61" s="86"/>
      <c r="D61" s="85"/>
      <c r="E61" s="135"/>
    </row>
    <row r="62" spans="1:5" ht="30" customHeight="1" x14ac:dyDescent="0.35">
      <c r="A62" s="136"/>
      <c r="B62" s="137" t="s">
        <v>54</v>
      </c>
      <c r="C62" s="128" t="s">
        <v>12</v>
      </c>
      <c r="D62" s="128" t="s">
        <v>13</v>
      </c>
      <c r="E62" s="129" t="s">
        <v>55</v>
      </c>
    </row>
    <row r="63" spans="1:5" ht="62" x14ac:dyDescent="0.35">
      <c r="A63" s="81">
        <v>1</v>
      </c>
      <c r="B63" s="82" t="s">
        <v>127</v>
      </c>
      <c r="C63" s="26" t="s">
        <v>317</v>
      </c>
      <c r="D63" s="39"/>
      <c r="E63" s="112">
        <f>IF(C63="Fully met", 1, IF(C63="Partially met",0.5, 0))</f>
        <v>1</v>
      </c>
    </row>
    <row r="64" spans="1:5" ht="248" x14ac:dyDescent="0.35">
      <c r="A64" s="81">
        <v>2</v>
      </c>
      <c r="B64" s="82" t="s">
        <v>128</v>
      </c>
      <c r="C64" s="26" t="s">
        <v>318</v>
      </c>
      <c r="D64" s="39" t="s">
        <v>340</v>
      </c>
      <c r="E64" s="112">
        <f t="shared" ref="E64:E68" si="4">IF(C64="Fully met", 1, IF(C64="Partially met",0.5, 0))</f>
        <v>0.5</v>
      </c>
    </row>
    <row r="65" spans="1:5" ht="248" x14ac:dyDescent="0.35">
      <c r="A65" s="81">
        <v>3</v>
      </c>
      <c r="B65" s="82" t="s">
        <v>129</v>
      </c>
      <c r="C65" s="26" t="s">
        <v>318</v>
      </c>
      <c r="D65" s="39" t="s">
        <v>340</v>
      </c>
      <c r="E65" s="112">
        <f t="shared" si="4"/>
        <v>0.5</v>
      </c>
    </row>
    <row r="66" spans="1:5" ht="46.5" x14ac:dyDescent="0.35">
      <c r="A66" s="81">
        <v>4</v>
      </c>
      <c r="B66" s="82" t="s">
        <v>130</v>
      </c>
      <c r="C66" s="26" t="s">
        <v>317</v>
      </c>
      <c r="D66" s="39"/>
      <c r="E66" s="112">
        <f t="shared" si="4"/>
        <v>1</v>
      </c>
    </row>
    <row r="67" spans="1:5" ht="62" x14ac:dyDescent="0.35">
      <c r="A67" s="81">
        <v>5</v>
      </c>
      <c r="B67" s="82" t="s">
        <v>131</v>
      </c>
      <c r="C67" s="26" t="s">
        <v>317</v>
      </c>
      <c r="D67" s="39"/>
      <c r="E67" s="112">
        <f t="shared" si="4"/>
        <v>1</v>
      </c>
    </row>
    <row r="68" spans="1:5" ht="248" x14ac:dyDescent="0.35">
      <c r="A68" s="81">
        <v>6</v>
      </c>
      <c r="B68" s="82" t="s">
        <v>132</v>
      </c>
      <c r="C68" s="26" t="s">
        <v>318</v>
      </c>
      <c r="D68" s="39" t="s">
        <v>341</v>
      </c>
      <c r="E68" s="112">
        <f t="shared" si="4"/>
        <v>0.5</v>
      </c>
    </row>
    <row r="69" spans="1:5" ht="15.5" customHeight="1" x14ac:dyDescent="0.35">
      <c r="A69" s="113"/>
      <c r="B69" s="114"/>
      <c r="C69" s="115"/>
      <c r="D69" s="116" t="s">
        <v>67</v>
      </c>
      <c r="E69" s="65">
        <f>SUM(E63:E68)</f>
        <v>4.5</v>
      </c>
    </row>
    <row r="70" spans="1:5" ht="15" customHeight="1" thickBot="1" x14ac:dyDescent="0.4">
      <c r="A70" s="117"/>
      <c r="B70" s="118"/>
      <c r="C70" s="119"/>
      <c r="D70" s="120"/>
      <c r="E70" s="111" t="s">
        <v>144</v>
      </c>
    </row>
    <row r="71" spans="1:5" ht="15" customHeight="1" thickBot="1" x14ac:dyDescent="0.4">
      <c r="A71" s="121"/>
      <c r="B71" s="121"/>
      <c r="C71" s="122"/>
      <c r="D71" s="121"/>
      <c r="E71" s="122"/>
    </row>
    <row r="72" spans="1:5" ht="30" customHeight="1" x14ac:dyDescent="0.35">
      <c r="A72" s="134"/>
      <c r="B72" s="85" t="s">
        <v>265</v>
      </c>
      <c r="C72" s="86"/>
      <c r="D72" s="85"/>
      <c r="E72" s="135"/>
    </row>
    <row r="73" spans="1:5" ht="30" customHeight="1" x14ac:dyDescent="0.35">
      <c r="A73" s="136"/>
      <c r="B73" s="137" t="s">
        <v>54</v>
      </c>
      <c r="C73" s="128" t="s">
        <v>12</v>
      </c>
      <c r="D73" s="128" t="s">
        <v>13</v>
      </c>
      <c r="E73" s="129" t="s">
        <v>55</v>
      </c>
    </row>
    <row r="74" spans="1:5" ht="50.15" customHeight="1" x14ac:dyDescent="0.35">
      <c r="A74" s="81">
        <v>1</v>
      </c>
      <c r="B74" s="131" t="s">
        <v>133</v>
      </c>
      <c r="C74" s="28" t="s">
        <v>317</v>
      </c>
      <c r="D74" s="25"/>
      <c r="E74" s="112">
        <f>IF(C74="Fully met", 1, IF(C74="Partially met",0.5, 0))</f>
        <v>1</v>
      </c>
    </row>
    <row r="75" spans="1:5" ht="248" x14ac:dyDescent="0.35">
      <c r="A75" s="132">
        <v>2</v>
      </c>
      <c r="B75" s="82" t="s">
        <v>294</v>
      </c>
      <c r="C75" s="37" t="s">
        <v>318</v>
      </c>
      <c r="D75" s="39" t="s">
        <v>342</v>
      </c>
      <c r="E75" s="130">
        <f t="shared" ref="E75" si="5">IF(C75="Fully met", 1, IF(C75="Partially met",0.5, 0))</f>
        <v>0.5</v>
      </c>
    </row>
    <row r="76" spans="1:5" ht="46.5" x14ac:dyDescent="0.35">
      <c r="A76" s="81">
        <v>3</v>
      </c>
      <c r="B76" s="133" t="s">
        <v>134</v>
      </c>
      <c r="C76" s="28" t="s">
        <v>317</v>
      </c>
      <c r="D76" s="39"/>
      <c r="E76" s="112">
        <f>IF(C76="Fully met", 1, IF(C76="Partially met",0.5, 0))</f>
        <v>1</v>
      </c>
    </row>
    <row r="77" spans="1:5" ht="46.5" x14ac:dyDescent="0.35">
      <c r="A77" s="81">
        <v>4</v>
      </c>
      <c r="B77" s="82" t="s">
        <v>135</v>
      </c>
      <c r="C77" s="28" t="s">
        <v>317</v>
      </c>
      <c r="D77" s="39"/>
      <c r="E77" s="112">
        <f t="shared" ref="E77:E81" si="6">IF(C77="Fully met", 1, IF(C77="Partially met",0.5, 0))</f>
        <v>1</v>
      </c>
    </row>
    <row r="78" spans="1:5" ht="31" x14ac:dyDescent="0.35">
      <c r="A78" s="81">
        <v>5</v>
      </c>
      <c r="B78" s="82" t="s">
        <v>136</v>
      </c>
      <c r="C78" s="28" t="s">
        <v>317</v>
      </c>
      <c r="D78" s="39"/>
      <c r="E78" s="112">
        <f t="shared" si="6"/>
        <v>1</v>
      </c>
    </row>
    <row r="79" spans="1:5" ht="80.150000000000006" customHeight="1" x14ac:dyDescent="0.35">
      <c r="A79" s="81">
        <v>6</v>
      </c>
      <c r="B79" s="82" t="s">
        <v>137</v>
      </c>
      <c r="C79" s="28" t="s">
        <v>317</v>
      </c>
      <c r="D79" s="25"/>
      <c r="E79" s="112">
        <f t="shared" si="6"/>
        <v>1</v>
      </c>
    </row>
    <row r="80" spans="1:5" ht="50.15" customHeight="1" x14ac:dyDescent="0.35">
      <c r="A80" s="81">
        <v>7</v>
      </c>
      <c r="B80" s="82" t="s">
        <v>138</v>
      </c>
      <c r="C80" s="28" t="s">
        <v>317</v>
      </c>
      <c r="D80" s="25"/>
      <c r="E80" s="112">
        <f t="shared" si="6"/>
        <v>1</v>
      </c>
    </row>
    <row r="81" spans="1:5" ht="50.15" customHeight="1" x14ac:dyDescent="0.35">
      <c r="A81" s="81">
        <v>8</v>
      </c>
      <c r="B81" s="131" t="s">
        <v>139</v>
      </c>
      <c r="C81" s="28" t="s">
        <v>317</v>
      </c>
      <c r="D81" s="25"/>
      <c r="E81" s="112">
        <f t="shared" si="6"/>
        <v>1</v>
      </c>
    </row>
    <row r="82" spans="1:5" ht="279" x14ac:dyDescent="0.35">
      <c r="A82" s="145">
        <v>9</v>
      </c>
      <c r="B82" s="82" t="s">
        <v>295</v>
      </c>
      <c r="C82" s="46" t="s">
        <v>318</v>
      </c>
      <c r="D82" s="45" t="s">
        <v>343</v>
      </c>
      <c r="E82" s="130">
        <f>IF(C82="Fully met", 1, IF(C82="Partially met",0.5, 0))</f>
        <v>0.5</v>
      </c>
    </row>
    <row r="83" spans="1:5" ht="50.15" customHeight="1" x14ac:dyDescent="0.35">
      <c r="A83" s="81">
        <v>10</v>
      </c>
      <c r="B83" s="133" t="s">
        <v>140</v>
      </c>
      <c r="C83" s="28" t="s">
        <v>317</v>
      </c>
      <c r="D83" s="25"/>
      <c r="E83" s="112">
        <f>IF(C83="Fully met", 1, IF(C83="Partially met",0.5, 0))</f>
        <v>1</v>
      </c>
    </row>
    <row r="84" spans="1:5" ht="50.15" customHeight="1" x14ac:dyDescent="0.35">
      <c r="A84" s="81">
        <v>11</v>
      </c>
      <c r="B84" s="133" t="s">
        <v>186</v>
      </c>
      <c r="C84" s="28" t="s">
        <v>318</v>
      </c>
      <c r="D84" s="39" t="s">
        <v>326</v>
      </c>
      <c r="E84" s="112">
        <f t="shared" ref="E84:E85" si="7">IF(C84="Fully met", 1, IF(C84="Partially met",0.5, 0))</f>
        <v>0.5</v>
      </c>
    </row>
    <row r="85" spans="1:5" ht="80" customHeight="1" x14ac:dyDescent="0.35">
      <c r="A85" s="81">
        <v>12</v>
      </c>
      <c r="B85" s="133" t="s">
        <v>263</v>
      </c>
      <c r="C85" s="28" t="s">
        <v>317</v>
      </c>
      <c r="D85" s="25"/>
      <c r="E85" s="112">
        <f t="shared" si="7"/>
        <v>1</v>
      </c>
    </row>
    <row r="86" spans="1:5" ht="155" x14ac:dyDescent="0.35">
      <c r="A86" s="81">
        <v>13</v>
      </c>
      <c r="B86" s="82" t="s">
        <v>266</v>
      </c>
      <c r="C86" s="28" t="s">
        <v>318</v>
      </c>
      <c r="D86" s="39" t="s">
        <v>344</v>
      </c>
      <c r="E86" s="112">
        <f>IF(C86="Fully met", 1, IF(C86="Partially met",0.5, 0))</f>
        <v>0.5</v>
      </c>
    </row>
    <row r="87" spans="1:5" ht="15.5" customHeight="1" x14ac:dyDescent="0.35">
      <c r="A87" s="113"/>
      <c r="B87" s="114"/>
      <c r="C87" s="115"/>
      <c r="D87" s="116" t="s">
        <v>67</v>
      </c>
      <c r="E87" s="65">
        <f>SUM(E74:E86)</f>
        <v>11</v>
      </c>
    </row>
    <row r="88" spans="1:5" ht="15" customHeight="1" thickBot="1" x14ac:dyDescent="0.4">
      <c r="A88" s="117"/>
      <c r="B88" s="118"/>
      <c r="C88" s="119"/>
      <c r="D88" s="120"/>
      <c r="E88" s="111"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68" zoomScaleNormal="100" workbookViewId="0">
      <selection activeCell="D68" sqref="D68"/>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4" t="s">
        <v>9</v>
      </c>
      <c r="B1" s="104"/>
      <c r="C1" s="104"/>
      <c r="D1" s="104"/>
      <c r="E1" s="104"/>
    </row>
    <row r="2" spans="1:5" ht="15.5" x14ac:dyDescent="0.35">
      <c r="A2" s="140"/>
      <c r="B2" s="121"/>
      <c r="C2" s="121"/>
      <c r="D2" s="121"/>
      <c r="E2" s="122"/>
    </row>
    <row r="3" spans="1:5" ht="15.5" x14ac:dyDescent="0.35">
      <c r="A3" s="141" t="s">
        <v>52</v>
      </c>
      <c r="B3" s="141"/>
      <c r="C3" s="141"/>
      <c r="D3" s="141"/>
      <c r="E3" s="141"/>
    </row>
    <row r="4" spans="1:5" x14ac:dyDescent="0.35">
      <c r="A4" s="121"/>
      <c r="B4" s="121"/>
      <c r="C4" s="121"/>
      <c r="D4" s="121"/>
      <c r="E4" s="122"/>
    </row>
    <row r="5" spans="1:5" ht="18.5" x14ac:dyDescent="0.45">
      <c r="A5" s="143" t="s">
        <v>145</v>
      </c>
      <c r="B5" s="143"/>
      <c r="C5" s="143"/>
      <c r="D5" s="143"/>
      <c r="E5" s="143"/>
    </row>
    <row r="6" spans="1:5" ht="16" thickBot="1" x14ac:dyDescent="0.4">
      <c r="A6" s="147"/>
      <c r="B6" s="147"/>
      <c r="C6" s="147"/>
      <c r="D6" s="147"/>
      <c r="E6" s="147"/>
    </row>
    <row r="7" spans="1:5" ht="30" customHeight="1" x14ac:dyDescent="0.35">
      <c r="A7" s="134"/>
      <c r="B7" s="85" t="s">
        <v>147</v>
      </c>
      <c r="C7" s="85"/>
      <c r="D7" s="85"/>
      <c r="E7" s="135"/>
    </row>
    <row r="8" spans="1:5" ht="30" customHeight="1" x14ac:dyDescent="0.35">
      <c r="A8" s="136"/>
      <c r="B8" s="137" t="s">
        <v>54</v>
      </c>
      <c r="C8" s="128" t="s">
        <v>12</v>
      </c>
      <c r="D8" s="128" t="s">
        <v>13</v>
      </c>
      <c r="E8" s="129" t="s">
        <v>55</v>
      </c>
    </row>
    <row r="9" spans="1:5" ht="50.15" customHeight="1" x14ac:dyDescent="0.35">
      <c r="A9" s="81">
        <v>1</v>
      </c>
      <c r="B9" s="82" t="s">
        <v>148</v>
      </c>
      <c r="C9" s="26" t="s">
        <v>317</v>
      </c>
      <c r="D9" s="25"/>
      <c r="E9" s="112">
        <f>IF(C9="Fully met", 1, IF(C9="Partially met",0.5, 0))</f>
        <v>1</v>
      </c>
    </row>
    <row r="10" spans="1:5" ht="150" customHeight="1" x14ac:dyDescent="0.35">
      <c r="A10" s="132">
        <v>2</v>
      </c>
      <c r="B10" s="82" t="s">
        <v>292</v>
      </c>
      <c r="C10" s="37" t="s">
        <v>317</v>
      </c>
      <c r="D10" s="39"/>
      <c r="E10" s="112">
        <f>IF(C10="Fully met", 1, IF(C10="Partially met",0.5, 0))</f>
        <v>1</v>
      </c>
    </row>
    <row r="11" spans="1:5" ht="80.150000000000006" customHeight="1" x14ac:dyDescent="0.35">
      <c r="A11" s="81">
        <v>3</v>
      </c>
      <c r="B11" s="82" t="s">
        <v>57</v>
      </c>
      <c r="C11" s="26" t="s">
        <v>317</v>
      </c>
      <c r="D11" s="25"/>
      <c r="E11" s="112">
        <f>IF(C11="Fully met", 1, IF(C11="Partially met",0.5, 0))</f>
        <v>1</v>
      </c>
    </row>
    <row r="12" spans="1:5" ht="50.15" customHeight="1" x14ac:dyDescent="0.35">
      <c r="A12" s="149">
        <v>4</v>
      </c>
      <c r="B12" s="150" t="s">
        <v>149</v>
      </c>
      <c r="C12" s="26" t="s">
        <v>317</v>
      </c>
      <c r="D12" s="25"/>
      <c r="E12" s="112">
        <f t="shared" ref="E12" si="0">IF(C12="Fully met", 1, IF(C12="Partially met",0.5, 0))</f>
        <v>1</v>
      </c>
    </row>
    <row r="13" spans="1:5" ht="80.150000000000006" customHeight="1" x14ac:dyDescent="0.35">
      <c r="A13" s="149">
        <v>5</v>
      </c>
      <c r="B13" s="152" t="s">
        <v>150</v>
      </c>
      <c r="C13" s="26" t="s">
        <v>317</v>
      </c>
      <c r="D13" s="39"/>
      <c r="E13" s="112">
        <f>IF(C13="Fully met", 1, IF(C13="Partially met",0.5, 0))</f>
        <v>1</v>
      </c>
    </row>
    <row r="14" spans="1:5" ht="50.15" customHeight="1" x14ac:dyDescent="0.35">
      <c r="A14" s="149">
        <v>6</v>
      </c>
      <c r="B14" s="150" t="s">
        <v>151</v>
      </c>
      <c r="C14" s="26" t="s">
        <v>317</v>
      </c>
      <c r="D14" s="39"/>
      <c r="E14" s="112">
        <f t="shared" ref="E14:E26" si="1">IF(C14="Fully met", 1, IF(C14="Partially met",0.5, 0))</f>
        <v>1</v>
      </c>
    </row>
    <row r="15" spans="1:5" ht="50.15" customHeight="1" x14ac:dyDescent="0.35">
      <c r="A15" s="149">
        <v>7</v>
      </c>
      <c r="B15" s="150" t="s">
        <v>152</v>
      </c>
      <c r="C15" s="26" t="s">
        <v>317</v>
      </c>
      <c r="D15" s="39"/>
      <c r="E15" s="112">
        <f t="shared" si="1"/>
        <v>1</v>
      </c>
    </row>
    <row r="16" spans="1:5" ht="31" x14ac:dyDescent="0.35">
      <c r="A16" s="149">
        <v>8</v>
      </c>
      <c r="B16" s="150" t="s">
        <v>153</v>
      </c>
      <c r="C16" s="26" t="s">
        <v>317</v>
      </c>
      <c r="D16" s="39"/>
      <c r="E16" s="112">
        <f t="shared" si="1"/>
        <v>1</v>
      </c>
    </row>
    <row r="17" spans="1:5" ht="93" x14ac:dyDescent="0.35">
      <c r="A17" s="151">
        <v>9</v>
      </c>
      <c r="B17" s="146" t="s">
        <v>154</v>
      </c>
      <c r="C17" s="26" t="s">
        <v>318</v>
      </c>
      <c r="D17" s="39" t="s">
        <v>345</v>
      </c>
      <c r="E17" s="112">
        <f t="shared" si="1"/>
        <v>0.5</v>
      </c>
    </row>
    <row r="18" spans="1:5" ht="93" x14ac:dyDescent="0.35">
      <c r="A18" s="151">
        <v>10</v>
      </c>
      <c r="B18" s="146" t="s">
        <v>155</v>
      </c>
      <c r="C18" s="26" t="s">
        <v>318</v>
      </c>
      <c r="D18" s="39" t="s">
        <v>345</v>
      </c>
      <c r="E18" s="112">
        <f t="shared" si="1"/>
        <v>0.5</v>
      </c>
    </row>
    <row r="19" spans="1:5" ht="31" x14ac:dyDescent="0.35">
      <c r="A19" s="151">
        <v>11</v>
      </c>
      <c r="B19" s="146" t="s">
        <v>85</v>
      </c>
      <c r="C19" s="26" t="s">
        <v>317</v>
      </c>
      <c r="D19" s="39"/>
      <c r="E19" s="112">
        <f t="shared" si="1"/>
        <v>1</v>
      </c>
    </row>
    <row r="20" spans="1:5" ht="31" x14ac:dyDescent="0.35">
      <c r="A20" s="151">
        <v>12</v>
      </c>
      <c r="B20" s="146" t="s">
        <v>156</v>
      </c>
      <c r="C20" s="26" t="s">
        <v>317</v>
      </c>
      <c r="D20" s="39"/>
      <c r="E20" s="112">
        <f t="shared" si="1"/>
        <v>1</v>
      </c>
    </row>
    <row r="21" spans="1:5" ht="46.5" x14ac:dyDescent="0.35">
      <c r="A21" s="151">
        <v>13</v>
      </c>
      <c r="B21" s="146" t="s">
        <v>267</v>
      </c>
      <c r="C21" s="26" t="s">
        <v>317</v>
      </c>
      <c r="D21" s="39"/>
      <c r="E21" s="112">
        <f t="shared" si="1"/>
        <v>1</v>
      </c>
    </row>
    <row r="22" spans="1:5" ht="31" x14ac:dyDescent="0.35">
      <c r="A22" s="151">
        <v>14</v>
      </c>
      <c r="B22" s="146" t="s">
        <v>157</v>
      </c>
      <c r="C22" s="26" t="s">
        <v>317</v>
      </c>
      <c r="D22" s="39"/>
      <c r="E22" s="112">
        <f t="shared" si="1"/>
        <v>1</v>
      </c>
    </row>
    <row r="23" spans="1:5" ht="15.5" x14ac:dyDescent="0.35">
      <c r="A23" s="151">
        <v>15</v>
      </c>
      <c r="B23" s="146" t="s">
        <v>158</v>
      </c>
      <c r="C23" s="26" t="s">
        <v>317</v>
      </c>
      <c r="D23" s="39"/>
      <c r="E23" s="112">
        <f t="shared" si="1"/>
        <v>1</v>
      </c>
    </row>
    <row r="24" spans="1:5" ht="15.5" x14ac:dyDescent="0.35">
      <c r="A24" s="151">
        <v>16</v>
      </c>
      <c r="B24" s="146" t="s">
        <v>159</v>
      </c>
      <c r="C24" s="26" t="s">
        <v>317</v>
      </c>
      <c r="D24" s="39"/>
      <c r="E24" s="112">
        <f t="shared" si="1"/>
        <v>1</v>
      </c>
    </row>
    <row r="25" spans="1:5" ht="31" x14ac:dyDescent="0.35">
      <c r="A25" s="151">
        <v>17</v>
      </c>
      <c r="B25" s="146" t="s">
        <v>89</v>
      </c>
      <c r="C25" s="26" t="s">
        <v>317</v>
      </c>
      <c r="D25" s="39"/>
      <c r="E25" s="112">
        <f t="shared" si="1"/>
        <v>1</v>
      </c>
    </row>
    <row r="26" spans="1:5" ht="124" x14ac:dyDescent="0.35">
      <c r="A26" s="151">
        <v>18</v>
      </c>
      <c r="B26" s="146" t="s">
        <v>90</v>
      </c>
      <c r="C26" s="26" t="s">
        <v>318</v>
      </c>
      <c r="D26" s="39" t="s">
        <v>320</v>
      </c>
      <c r="E26" s="112">
        <f t="shared" si="1"/>
        <v>0.5</v>
      </c>
    </row>
    <row r="27" spans="1:5" ht="15.65" customHeight="1" x14ac:dyDescent="0.35">
      <c r="A27" s="113"/>
      <c r="B27" s="114"/>
      <c r="C27" s="114"/>
      <c r="D27" s="116" t="s">
        <v>67</v>
      </c>
      <c r="E27" s="65">
        <f>SUM(E9:E26)</f>
        <v>16.5</v>
      </c>
    </row>
    <row r="28" spans="1:5" ht="14.5" customHeight="1" thickBot="1" x14ac:dyDescent="0.4">
      <c r="A28" s="117"/>
      <c r="B28" s="118"/>
      <c r="C28" s="118"/>
      <c r="D28" s="120"/>
      <c r="E28" s="148" t="s">
        <v>142</v>
      </c>
    </row>
    <row r="29" spans="1:5" ht="15" thickBot="1" x14ac:dyDescent="0.4">
      <c r="A29" s="121"/>
      <c r="B29" s="121"/>
      <c r="C29" s="121"/>
      <c r="D29" s="121"/>
      <c r="E29" s="122"/>
    </row>
    <row r="30" spans="1:5" ht="30" customHeight="1" x14ac:dyDescent="0.35">
      <c r="A30" s="134"/>
      <c r="B30" s="85" t="s">
        <v>160</v>
      </c>
      <c r="C30" s="85"/>
      <c r="D30" s="85"/>
      <c r="E30" s="135"/>
    </row>
    <row r="31" spans="1:5" ht="30" customHeight="1" x14ac:dyDescent="0.35">
      <c r="A31" s="136"/>
      <c r="B31" s="137" t="s">
        <v>54</v>
      </c>
      <c r="C31" s="128" t="s">
        <v>12</v>
      </c>
      <c r="D31" s="128" t="s">
        <v>13</v>
      </c>
      <c r="E31" s="129" t="s">
        <v>55</v>
      </c>
    </row>
    <row r="32" spans="1:5" ht="80.150000000000006" customHeight="1" x14ac:dyDescent="0.35">
      <c r="A32" s="81">
        <v>1</v>
      </c>
      <c r="B32" s="82" t="s">
        <v>92</v>
      </c>
      <c r="C32" s="26" t="s">
        <v>317</v>
      </c>
      <c r="D32" s="39"/>
      <c r="E32" s="112">
        <f>IF(C32="Fully met", 1, IF(C32="Partially met",0.5, 0))</f>
        <v>1</v>
      </c>
    </row>
    <row r="33" spans="1:5" ht="80.150000000000006" customHeight="1" x14ac:dyDescent="0.35">
      <c r="A33" s="81">
        <v>2</v>
      </c>
      <c r="B33" s="82" t="s">
        <v>93</v>
      </c>
      <c r="C33" s="26" t="s">
        <v>317</v>
      </c>
      <c r="D33" s="39"/>
      <c r="E33" s="112">
        <f t="shared" ref="E33:E44" si="2">IF(C33="Fully met", 1, IF(C33="Partially met",0.5, 0))</f>
        <v>1</v>
      </c>
    </row>
    <row r="34" spans="1:5" ht="50.15" customHeight="1" x14ac:dyDescent="0.35">
      <c r="A34" s="81">
        <v>3</v>
      </c>
      <c r="B34" s="82" t="s">
        <v>94</v>
      </c>
      <c r="C34" s="26" t="s">
        <v>317</v>
      </c>
      <c r="D34" s="39"/>
      <c r="E34" s="112">
        <f t="shared" si="2"/>
        <v>1</v>
      </c>
    </row>
    <row r="35" spans="1:5" ht="50.15" customHeight="1" x14ac:dyDescent="0.35">
      <c r="A35" s="81">
        <v>4</v>
      </c>
      <c r="B35" s="82" t="s">
        <v>124</v>
      </c>
      <c r="C35" s="26" t="s">
        <v>317</v>
      </c>
      <c r="D35" s="39"/>
      <c r="E35" s="112">
        <f t="shared" si="2"/>
        <v>1</v>
      </c>
    </row>
    <row r="36" spans="1:5" ht="50.15" customHeight="1" x14ac:dyDescent="0.35">
      <c r="A36" s="81">
        <v>5</v>
      </c>
      <c r="B36" s="82" t="s">
        <v>96</v>
      </c>
      <c r="C36" s="26" t="s">
        <v>317</v>
      </c>
      <c r="D36" s="39"/>
      <c r="E36" s="112">
        <f t="shared" si="2"/>
        <v>1</v>
      </c>
    </row>
    <row r="37" spans="1:5" ht="50.15" customHeight="1" x14ac:dyDescent="0.35">
      <c r="A37" s="81">
        <v>6</v>
      </c>
      <c r="B37" s="82" t="s">
        <v>97</v>
      </c>
      <c r="C37" s="26" t="s">
        <v>317</v>
      </c>
      <c r="D37" s="39"/>
      <c r="E37" s="112">
        <f t="shared" si="2"/>
        <v>1</v>
      </c>
    </row>
    <row r="38" spans="1:5" ht="50.15" customHeight="1" x14ac:dyDescent="0.35">
      <c r="A38" s="81">
        <v>7</v>
      </c>
      <c r="B38" s="82" t="s">
        <v>125</v>
      </c>
      <c r="C38" s="26" t="s">
        <v>317</v>
      </c>
      <c r="D38" s="39"/>
      <c r="E38" s="112">
        <f t="shared" si="2"/>
        <v>1</v>
      </c>
    </row>
    <row r="39" spans="1:5" ht="50.15" customHeight="1" x14ac:dyDescent="0.35">
      <c r="A39" s="81">
        <v>8</v>
      </c>
      <c r="B39" s="82" t="s">
        <v>99</v>
      </c>
      <c r="C39" s="26" t="s">
        <v>317</v>
      </c>
      <c r="D39" s="39"/>
      <c r="E39" s="112">
        <f t="shared" si="2"/>
        <v>1</v>
      </c>
    </row>
    <row r="40" spans="1:5" ht="50.15" customHeight="1" x14ac:dyDescent="0.35">
      <c r="A40" s="81">
        <v>9</v>
      </c>
      <c r="B40" s="82" t="s">
        <v>161</v>
      </c>
      <c r="C40" s="26" t="s">
        <v>317</v>
      </c>
      <c r="D40" s="39"/>
      <c r="E40" s="112">
        <f t="shared" si="2"/>
        <v>1</v>
      </c>
    </row>
    <row r="41" spans="1:5" ht="50.15" customHeight="1" x14ac:dyDescent="0.35">
      <c r="A41" s="81">
        <v>10</v>
      </c>
      <c r="B41" s="82" t="s">
        <v>162</v>
      </c>
      <c r="C41" s="26" t="s">
        <v>317</v>
      </c>
      <c r="D41" s="39"/>
      <c r="E41" s="112">
        <f t="shared" si="2"/>
        <v>1</v>
      </c>
    </row>
    <row r="42" spans="1:5" ht="50.15" customHeight="1" x14ac:dyDescent="0.35">
      <c r="A42" s="81">
        <v>11</v>
      </c>
      <c r="B42" s="82" t="s">
        <v>163</v>
      </c>
      <c r="C42" s="26" t="s">
        <v>317</v>
      </c>
      <c r="D42" s="39"/>
      <c r="E42" s="112">
        <f t="shared" si="2"/>
        <v>1</v>
      </c>
    </row>
    <row r="43" spans="1:5" ht="50.15" customHeight="1" x14ac:dyDescent="0.35">
      <c r="A43" s="81">
        <v>12</v>
      </c>
      <c r="B43" s="82" t="s">
        <v>89</v>
      </c>
      <c r="C43" s="26" t="s">
        <v>317</v>
      </c>
      <c r="D43" s="39"/>
      <c r="E43" s="112">
        <f t="shared" si="2"/>
        <v>1</v>
      </c>
    </row>
    <row r="44" spans="1:5" ht="50.15" customHeight="1" x14ac:dyDescent="0.35">
      <c r="A44" s="81">
        <v>13</v>
      </c>
      <c r="B44" s="82" t="s">
        <v>100</v>
      </c>
      <c r="C44" s="26" t="s">
        <v>313</v>
      </c>
      <c r="D44" s="39" t="s">
        <v>346</v>
      </c>
      <c r="E44" s="112">
        <f t="shared" si="2"/>
        <v>0</v>
      </c>
    </row>
    <row r="45" spans="1:5" ht="15.5" customHeight="1" x14ac:dyDescent="0.35">
      <c r="A45" s="113"/>
      <c r="B45" s="114"/>
      <c r="C45" s="114"/>
      <c r="D45" s="116" t="s">
        <v>67</v>
      </c>
      <c r="E45" s="65">
        <f>SUM(E32:E44)</f>
        <v>12</v>
      </c>
    </row>
    <row r="46" spans="1:5" ht="15" customHeight="1" thickBot="1" x14ac:dyDescent="0.4">
      <c r="A46" s="117"/>
      <c r="B46" s="118"/>
      <c r="C46" s="118"/>
      <c r="D46" s="120"/>
      <c r="E46" s="111" t="s">
        <v>175</v>
      </c>
    </row>
    <row r="47" spans="1:5" ht="15" thickBot="1" x14ac:dyDescent="0.4">
      <c r="A47" s="121"/>
      <c r="B47" s="121"/>
      <c r="C47" s="121"/>
      <c r="D47" s="121"/>
      <c r="E47" s="122"/>
    </row>
    <row r="48" spans="1:5" ht="30" customHeight="1" x14ac:dyDescent="0.35">
      <c r="A48" s="134"/>
      <c r="B48" s="85" t="s">
        <v>164</v>
      </c>
      <c r="C48" s="85"/>
      <c r="D48" s="85"/>
      <c r="E48" s="135"/>
    </row>
    <row r="49" spans="1:5" ht="30" customHeight="1" x14ac:dyDescent="0.35">
      <c r="A49" s="136"/>
      <c r="B49" s="137" t="s">
        <v>54</v>
      </c>
      <c r="C49" s="128" t="s">
        <v>12</v>
      </c>
      <c r="D49" s="128" t="s">
        <v>13</v>
      </c>
      <c r="E49" s="129" t="s">
        <v>55</v>
      </c>
    </row>
    <row r="50" spans="1:5" ht="46.5" x14ac:dyDescent="0.35">
      <c r="A50" s="81">
        <v>1</v>
      </c>
      <c r="B50" s="82" t="s">
        <v>165</v>
      </c>
      <c r="C50" s="26" t="s">
        <v>317</v>
      </c>
      <c r="D50" s="39"/>
      <c r="E50" s="112">
        <f>IF(C50="Fully met", 1, IF(C50="Partially met",0.5, 0))</f>
        <v>1</v>
      </c>
    </row>
    <row r="51" spans="1:5" ht="62" x14ac:dyDescent="0.35">
      <c r="A51" s="81">
        <v>2</v>
      </c>
      <c r="B51" s="82" t="s">
        <v>166</v>
      </c>
      <c r="C51" s="26" t="s">
        <v>318</v>
      </c>
      <c r="D51" s="39" t="s">
        <v>347</v>
      </c>
      <c r="E51" s="112">
        <f t="shared" ref="E51:E55" si="3">IF(C51="Fully met", 1, IF(C51="Partially met",0.5, 0))</f>
        <v>0.5</v>
      </c>
    </row>
    <row r="52" spans="1:5" ht="62" x14ac:dyDescent="0.35">
      <c r="A52" s="81">
        <v>3</v>
      </c>
      <c r="B52" s="82" t="s">
        <v>129</v>
      </c>
      <c r="C52" s="26" t="s">
        <v>318</v>
      </c>
      <c r="D52" s="39" t="s">
        <v>348</v>
      </c>
      <c r="E52" s="112">
        <f t="shared" si="3"/>
        <v>0.5</v>
      </c>
    </row>
    <row r="53" spans="1:5" ht="46.5" x14ac:dyDescent="0.35">
      <c r="A53" s="81">
        <v>4</v>
      </c>
      <c r="B53" s="82" t="s">
        <v>167</v>
      </c>
      <c r="C53" s="26" t="s">
        <v>317</v>
      </c>
      <c r="D53" s="39"/>
      <c r="E53" s="112">
        <f t="shared" si="3"/>
        <v>1</v>
      </c>
    </row>
    <row r="54" spans="1:5" ht="62" x14ac:dyDescent="0.35">
      <c r="A54" s="81">
        <v>5</v>
      </c>
      <c r="B54" s="82" t="s">
        <v>131</v>
      </c>
      <c r="C54" s="26" t="s">
        <v>317</v>
      </c>
      <c r="D54" s="39"/>
      <c r="E54" s="112">
        <f t="shared" si="3"/>
        <v>1</v>
      </c>
    </row>
    <row r="55" spans="1:5" ht="77.5" x14ac:dyDescent="0.35">
      <c r="A55" s="81">
        <v>6</v>
      </c>
      <c r="B55" s="82" t="s">
        <v>168</v>
      </c>
      <c r="C55" s="26" t="s">
        <v>318</v>
      </c>
      <c r="D55" s="39" t="s">
        <v>349</v>
      </c>
      <c r="E55" s="112">
        <f t="shared" si="3"/>
        <v>0.5</v>
      </c>
    </row>
    <row r="56" spans="1:5" ht="15.5" customHeight="1" x14ac:dyDescent="0.35">
      <c r="A56" s="113"/>
      <c r="B56" s="114"/>
      <c r="C56" s="114"/>
      <c r="D56" s="116" t="s">
        <v>67</v>
      </c>
      <c r="E56" s="65">
        <f>SUM(E50:E55)</f>
        <v>4.5</v>
      </c>
    </row>
    <row r="57" spans="1:5" ht="15" customHeight="1" thickBot="1" x14ac:dyDescent="0.4">
      <c r="A57" s="117"/>
      <c r="B57" s="118"/>
      <c r="C57" s="118"/>
      <c r="D57" s="120"/>
      <c r="E57" s="111" t="s">
        <v>144</v>
      </c>
    </row>
    <row r="58" spans="1:5" ht="15" thickBot="1" x14ac:dyDescent="0.4">
      <c r="A58" s="122"/>
      <c r="B58" s="121"/>
      <c r="C58" s="121"/>
      <c r="D58" s="121"/>
      <c r="E58" s="122"/>
    </row>
    <row r="59" spans="1:5" ht="30" customHeight="1" x14ac:dyDescent="0.35">
      <c r="A59" s="134"/>
      <c r="B59" s="85" t="s">
        <v>169</v>
      </c>
      <c r="C59" s="85"/>
      <c r="D59" s="85"/>
      <c r="E59" s="135"/>
    </row>
    <row r="60" spans="1:5" ht="30" customHeight="1" x14ac:dyDescent="0.35">
      <c r="A60" s="136"/>
      <c r="B60" s="137" t="s">
        <v>54</v>
      </c>
      <c r="C60" s="128" t="s">
        <v>12</v>
      </c>
      <c r="D60" s="128" t="s">
        <v>13</v>
      </c>
      <c r="E60" s="129" t="s">
        <v>55</v>
      </c>
    </row>
    <row r="61" spans="1:5" ht="80.150000000000006" customHeight="1" x14ac:dyDescent="0.35">
      <c r="A61" s="81">
        <v>1</v>
      </c>
      <c r="B61" s="82" t="s">
        <v>170</v>
      </c>
      <c r="C61" s="26" t="s">
        <v>317</v>
      </c>
      <c r="D61" s="25"/>
      <c r="E61" s="112">
        <f>IF(C61="Fully met", 1, IF(C61="Partially met",0.5, 0))</f>
        <v>1</v>
      </c>
    </row>
    <row r="62" spans="1:5" ht="50.15" customHeight="1" x14ac:dyDescent="0.35">
      <c r="A62" s="81">
        <v>2</v>
      </c>
      <c r="B62" s="82" t="s">
        <v>134</v>
      </c>
      <c r="C62" s="26" t="s">
        <v>317</v>
      </c>
      <c r="D62" s="25"/>
      <c r="E62" s="112">
        <f t="shared" ref="E62:E63" si="4">IF(C62="Fully met", 1, IF(C62="Partially met",0.5, 0))</f>
        <v>1</v>
      </c>
    </row>
    <row r="63" spans="1:5" ht="80.150000000000006" customHeight="1" x14ac:dyDescent="0.35">
      <c r="A63" s="81">
        <v>3</v>
      </c>
      <c r="B63" s="131" t="s">
        <v>171</v>
      </c>
      <c r="C63" s="26" t="s">
        <v>317</v>
      </c>
      <c r="D63" s="25"/>
      <c r="E63" s="112">
        <f t="shared" si="4"/>
        <v>1</v>
      </c>
    </row>
    <row r="64" spans="1:5" ht="279" x14ac:dyDescent="0.35">
      <c r="A64" s="132">
        <v>4</v>
      </c>
      <c r="B64" s="82" t="s">
        <v>295</v>
      </c>
      <c r="C64" s="37" t="s">
        <v>318</v>
      </c>
      <c r="D64" s="39" t="s">
        <v>343</v>
      </c>
      <c r="E64" s="112">
        <f>IF(C64="Fully met", 1, IF(C64="Partially met",0.5, 0))</f>
        <v>0.5</v>
      </c>
    </row>
    <row r="65" spans="1:5" ht="46.5" x14ac:dyDescent="0.35">
      <c r="A65" s="81">
        <v>5</v>
      </c>
      <c r="B65" s="133" t="s">
        <v>138</v>
      </c>
      <c r="C65" s="26" t="s">
        <v>317</v>
      </c>
      <c r="D65" s="39"/>
      <c r="E65" s="112">
        <f>IF(C65="Fully met", 1, IF(C65="Partially met",0.5, 0))</f>
        <v>1</v>
      </c>
    </row>
    <row r="66" spans="1:5" ht="31" x14ac:dyDescent="0.35">
      <c r="A66" s="81">
        <v>6</v>
      </c>
      <c r="B66" s="82" t="s">
        <v>139</v>
      </c>
      <c r="C66" s="26" t="s">
        <v>317</v>
      </c>
      <c r="D66" s="39"/>
      <c r="E66" s="112">
        <f t="shared" ref="E66:E72" si="5">IF(C66="Fully met", 1, IF(C66="Partially met",0.5, 0))</f>
        <v>1</v>
      </c>
    </row>
    <row r="67" spans="1:5" ht="62" x14ac:dyDescent="0.35">
      <c r="A67" s="81">
        <v>7</v>
      </c>
      <c r="B67" s="82" t="s">
        <v>172</v>
      </c>
      <c r="C67" s="26" t="s">
        <v>317</v>
      </c>
      <c r="D67" s="39"/>
      <c r="E67" s="112">
        <f t="shared" si="5"/>
        <v>1</v>
      </c>
    </row>
    <row r="68" spans="1:5" ht="46.5" x14ac:dyDescent="0.35">
      <c r="A68" s="81">
        <v>8</v>
      </c>
      <c r="B68" s="82" t="s">
        <v>173</v>
      </c>
      <c r="C68" s="26" t="s">
        <v>317</v>
      </c>
      <c r="D68" s="39"/>
      <c r="E68" s="112">
        <f t="shared" si="5"/>
        <v>1</v>
      </c>
    </row>
    <row r="69" spans="1:5" ht="62" x14ac:dyDescent="0.35">
      <c r="A69" s="81">
        <v>9</v>
      </c>
      <c r="B69" s="82" t="s">
        <v>174</v>
      </c>
      <c r="C69" s="26" t="s">
        <v>317</v>
      </c>
      <c r="D69" s="39"/>
      <c r="E69" s="112">
        <f t="shared" si="5"/>
        <v>1</v>
      </c>
    </row>
    <row r="70" spans="1:5" ht="31" x14ac:dyDescent="0.35">
      <c r="A70" s="81">
        <v>10</v>
      </c>
      <c r="B70" s="82" t="s">
        <v>136</v>
      </c>
      <c r="C70" s="26" t="s">
        <v>317</v>
      </c>
      <c r="D70" s="39"/>
      <c r="E70" s="112">
        <f t="shared" si="5"/>
        <v>1</v>
      </c>
    </row>
    <row r="71" spans="1:5" ht="46.5" x14ac:dyDescent="0.35">
      <c r="A71" s="81">
        <v>11</v>
      </c>
      <c r="B71" s="82" t="s">
        <v>186</v>
      </c>
      <c r="C71" s="26" t="s">
        <v>318</v>
      </c>
      <c r="D71" s="39" t="s">
        <v>326</v>
      </c>
      <c r="E71" s="112">
        <f t="shared" si="5"/>
        <v>0.5</v>
      </c>
    </row>
    <row r="72" spans="1:5" ht="62" x14ac:dyDescent="0.35">
      <c r="A72" s="81">
        <v>12</v>
      </c>
      <c r="B72" s="82" t="s">
        <v>141</v>
      </c>
      <c r="C72" s="26" t="s">
        <v>318</v>
      </c>
      <c r="D72" s="39" t="s">
        <v>350</v>
      </c>
      <c r="E72" s="112">
        <f t="shared" si="5"/>
        <v>0.5</v>
      </c>
    </row>
    <row r="73" spans="1:5" ht="15.5" customHeight="1" x14ac:dyDescent="0.35">
      <c r="A73" s="113"/>
      <c r="B73" s="114"/>
      <c r="C73" s="114"/>
      <c r="D73" s="116" t="s">
        <v>67</v>
      </c>
      <c r="E73" s="65">
        <f>SUM(E61:E72)</f>
        <v>10.5</v>
      </c>
    </row>
    <row r="74" spans="1:5" ht="15" customHeight="1" thickBot="1" x14ac:dyDescent="0.4">
      <c r="A74" s="117"/>
      <c r="B74" s="118"/>
      <c r="C74" s="118"/>
      <c r="D74" s="120"/>
      <c r="E74" s="111"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A76" zoomScaleNormal="100" workbookViewId="0">
      <selection activeCell="D70" sqref="D70"/>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4" t="s">
        <v>9</v>
      </c>
      <c r="B1" s="104"/>
      <c r="C1" s="139"/>
      <c r="D1" s="104"/>
      <c r="E1" s="104"/>
    </row>
    <row r="2" spans="1:5" ht="15.5" x14ac:dyDescent="0.35">
      <c r="A2" s="140"/>
      <c r="B2" s="121"/>
      <c r="C2" s="122"/>
      <c r="D2" s="121"/>
      <c r="E2" s="122"/>
    </row>
    <row r="3" spans="1:5" ht="15.5" x14ac:dyDescent="0.35">
      <c r="A3" s="141" t="s">
        <v>52</v>
      </c>
      <c r="B3" s="141"/>
      <c r="C3" s="142"/>
      <c r="D3" s="141"/>
      <c r="E3" s="141"/>
    </row>
    <row r="4" spans="1:5" x14ac:dyDescent="0.35">
      <c r="A4" s="121"/>
      <c r="B4" s="121"/>
      <c r="C4" s="122"/>
      <c r="D4" s="121"/>
      <c r="E4" s="122"/>
    </row>
    <row r="5" spans="1:5" ht="18.5" x14ac:dyDescent="0.45">
      <c r="A5" s="143" t="s">
        <v>236</v>
      </c>
      <c r="B5" s="143"/>
      <c r="C5" s="144"/>
      <c r="D5" s="143"/>
      <c r="E5" s="143"/>
    </row>
    <row r="6" spans="1:5" ht="16" thickBot="1" x14ac:dyDescent="0.4">
      <c r="A6" s="147"/>
      <c r="B6" s="147"/>
      <c r="C6" s="147"/>
      <c r="D6" s="147"/>
      <c r="E6" s="147"/>
    </row>
    <row r="7" spans="1:5" ht="30" customHeight="1" x14ac:dyDescent="0.35">
      <c r="A7" s="134"/>
      <c r="B7" s="85" t="s">
        <v>147</v>
      </c>
      <c r="C7" s="86"/>
      <c r="D7" s="85"/>
      <c r="E7" s="135"/>
    </row>
    <row r="8" spans="1:5" ht="30" customHeight="1" x14ac:dyDescent="0.35">
      <c r="A8" s="136"/>
      <c r="B8" s="137" t="s">
        <v>54</v>
      </c>
      <c r="C8" s="128" t="s">
        <v>12</v>
      </c>
      <c r="D8" s="128" t="s">
        <v>13</v>
      </c>
      <c r="E8" s="129" t="s">
        <v>55</v>
      </c>
    </row>
    <row r="9" spans="1:5" ht="81" customHeight="1" x14ac:dyDescent="0.35">
      <c r="A9" s="81">
        <v>1</v>
      </c>
      <c r="B9" s="82" t="s">
        <v>176</v>
      </c>
      <c r="C9" s="26" t="s">
        <v>317</v>
      </c>
      <c r="D9" s="25"/>
      <c r="E9" s="112">
        <f>IF(C9="Fully met", 1, IF(C9="Partially met",0.5, 0))</f>
        <v>1</v>
      </c>
    </row>
    <row r="10" spans="1:5" ht="81" customHeight="1" x14ac:dyDescent="0.35">
      <c r="A10" s="81">
        <v>2</v>
      </c>
      <c r="B10" s="131" t="s">
        <v>57</v>
      </c>
      <c r="C10" s="26" t="s">
        <v>317</v>
      </c>
      <c r="D10" s="25"/>
      <c r="E10" s="112">
        <f t="shared" ref="E10:E11" si="0">IF(C10="Fully met", 1, IF(C10="Partially met",0.5, 0))</f>
        <v>1</v>
      </c>
    </row>
    <row r="11" spans="1:5" ht="50.15" customHeight="1" x14ac:dyDescent="0.35">
      <c r="A11" s="132">
        <v>3</v>
      </c>
      <c r="B11" s="131" t="s">
        <v>149</v>
      </c>
      <c r="C11" s="210" t="s">
        <v>317</v>
      </c>
      <c r="D11" s="25"/>
      <c r="E11" s="112">
        <f t="shared" si="0"/>
        <v>1</v>
      </c>
    </row>
    <row r="12" spans="1:5" ht="150" customHeight="1" x14ac:dyDescent="0.35">
      <c r="A12" s="132">
        <v>4</v>
      </c>
      <c r="B12" s="82" t="s">
        <v>292</v>
      </c>
      <c r="C12" s="37" t="s">
        <v>318</v>
      </c>
      <c r="D12" s="39" t="s">
        <v>351</v>
      </c>
      <c r="E12" s="112">
        <f>IF(C12="Fully met", 1, IF(C12="Partially met",0.5, 0))</f>
        <v>0.5</v>
      </c>
    </row>
    <row r="13" spans="1:5" ht="93" x14ac:dyDescent="0.35">
      <c r="A13" s="81">
        <v>5</v>
      </c>
      <c r="B13" s="133" t="s">
        <v>150</v>
      </c>
      <c r="C13" s="26" t="s">
        <v>318</v>
      </c>
      <c r="D13" s="39" t="s">
        <v>352</v>
      </c>
      <c r="E13" s="112">
        <f>IF(C13="Fully met", 1, IF(C13="Partially met",0.5, 0))</f>
        <v>0.5</v>
      </c>
    </row>
    <row r="14" spans="1:5" ht="46.5" x14ac:dyDescent="0.35">
      <c r="A14" s="81">
        <v>6</v>
      </c>
      <c r="B14" s="82" t="s">
        <v>177</v>
      </c>
      <c r="C14" s="26" t="s">
        <v>317</v>
      </c>
      <c r="D14" s="39"/>
      <c r="E14" s="112">
        <f t="shared" ref="E14:E26" si="1">IF(C14="Fully met", 1, IF(C14="Partially met",0.5, 0))</f>
        <v>1</v>
      </c>
    </row>
    <row r="15" spans="1:5" ht="31" x14ac:dyDescent="0.35">
      <c r="A15" s="81">
        <v>7</v>
      </c>
      <c r="B15" s="82" t="s">
        <v>178</v>
      </c>
      <c r="C15" s="26" t="s">
        <v>317</v>
      </c>
      <c r="D15" s="39"/>
      <c r="E15" s="112">
        <f t="shared" si="1"/>
        <v>1</v>
      </c>
    </row>
    <row r="16" spans="1:5" ht="31" x14ac:dyDescent="0.35">
      <c r="A16" s="81">
        <v>8</v>
      </c>
      <c r="B16" s="82" t="s">
        <v>153</v>
      </c>
      <c r="C16" s="26" t="s">
        <v>317</v>
      </c>
      <c r="D16" s="39"/>
      <c r="E16" s="112">
        <f t="shared" si="1"/>
        <v>1</v>
      </c>
    </row>
    <row r="17" spans="1:5" ht="77.5" x14ac:dyDescent="0.35">
      <c r="A17" s="81">
        <v>9</v>
      </c>
      <c r="B17" s="82" t="s">
        <v>179</v>
      </c>
      <c r="C17" s="26" t="s">
        <v>318</v>
      </c>
      <c r="D17" s="39" t="s">
        <v>353</v>
      </c>
      <c r="E17" s="112">
        <f t="shared" si="1"/>
        <v>0.5</v>
      </c>
    </row>
    <row r="18" spans="1:5" ht="77.5" x14ac:dyDescent="0.35">
      <c r="A18" s="81">
        <v>10</v>
      </c>
      <c r="B18" s="82" t="s">
        <v>155</v>
      </c>
      <c r="C18" s="26" t="s">
        <v>318</v>
      </c>
      <c r="D18" s="39" t="s">
        <v>354</v>
      </c>
      <c r="E18" s="112">
        <f t="shared" si="1"/>
        <v>0.5</v>
      </c>
    </row>
    <row r="19" spans="1:5" ht="31" x14ac:dyDescent="0.35">
      <c r="A19" s="81">
        <v>11</v>
      </c>
      <c r="B19" s="82" t="s">
        <v>85</v>
      </c>
      <c r="C19" s="26" t="s">
        <v>317</v>
      </c>
      <c r="D19" s="39"/>
      <c r="E19" s="112">
        <f t="shared" si="1"/>
        <v>1</v>
      </c>
    </row>
    <row r="20" spans="1:5" ht="31" x14ac:dyDescent="0.35">
      <c r="A20" s="81">
        <v>12</v>
      </c>
      <c r="B20" s="82" t="s">
        <v>156</v>
      </c>
      <c r="C20" s="26" t="s">
        <v>317</v>
      </c>
      <c r="D20" s="39"/>
      <c r="E20" s="112">
        <f t="shared" si="1"/>
        <v>1</v>
      </c>
    </row>
    <row r="21" spans="1:5" ht="46.5" x14ac:dyDescent="0.35">
      <c r="A21" s="81">
        <v>13</v>
      </c>
      <c r="B21" s="82" t="s">
        <v>267</v>
      </c>
      <c r="C21" s="26" t="s">
        <v>317</v>
      </c>
      <c r="D21" s="39"/>
      <c r="E21" s="112">
        <f t="shared" si="1"/>
        <v>1</v>
      </c>
    </row>
    <row r="22" spans="1:5" ht="31" x14ac:dyDescent="0.35">
      <c r="A22" s="81">
        <v>14</v>
      </c>
      <c r="B22" s="82" t="s">
        <v>157</v>
      </c>
      <c r="C22" s="26" t="s">
        <v>317</v>
      </c>
      <c r="D22" s="39"/>
      <c r="E22" s="112">
        <f t="shared" si="1"/>
        <v>1</v>
      </c>
    </row>
    <row r="23" spans="1:5" ht="15.5" x14ac:dyDescent="0.35">
      <c r="A23" s="81">
        <v>15</v>
      </c>
      <c r="B23" s="82" t="s">
        <v>158</v>
      </c>
      <c r="C23" s="26" t="s">
        <v>317</v>
      </c>
      <c r="D23" s="39"/>
      <c r="E23" s="112">
        <f t="shared" si="1"/>
        <v>1</v>
      </c>
    </row>
    <row r="24" spans="1:5" ht="31" x14ac:dyDescent="0.35">
      <c r="A24" s="81">
        <v>16</v>
      </c>
      <c r="B24" s="82" t="s">
        <v>268</v>
      </c>
      <c r="C24" s="26" t="s">
        <v>317</v>
      </c>
      <c r="D24" s="39"/>
      <c r="E24" s="112">
        <f t="shared" si="1"/>
        <v>1</v>
      </c>
    </row>
    <row r="25" spans="1:5" ht="31" x14ac:dyDescent="0.35">
      <c r="A25" s="81">
        <v>17</v>
      </c>
      <c r="B25" s="82" t="s">
        <v>89</v>
      </c>
      <c r="C25" s="26" t="s">
        <v>317</v>
      </c>
      <c r="D25" s="39"/>
      <c r="E25" s="112">
        <f t="shared" si="1"/>
        <v>1</v>
      </c>
    </row>
    <row r="26" spans="1:5" ht="124" x14ac:dyDescent="0.35">
      <c r="A26" s="81">
        <v>18</v>
      </c>
      <c r="B26" s="82" t="s">
        <v>90</v>
      </c>
      <c r="C26" s="26" t="s">
        <v>318</v>
      </c>
      <c r="D26" s="39" t="s">
        <v>320</v>
      </c>
      <c r="E26" s="112">
        <f t="shared" si="1"/>
        <v>0.5</v>
      </c>
    </row>
    <row r="27" spans="1:5" ht="15.5" customHeight="1" x14ac:dyDescent="0.35">
      <c r="A27" s="113"/>
      <c r="B27" s="114"/>
      <c r="C27" s="115"/>
      <c r="D27" s="116" t="s">
        <v>67</v>
      </c>
      <c r="E27" s="65">
        <f>SUM(E9:E26)</f>
        <v>15.5</v>
      </c>
    </row>
    <row r="28" spans="1:5" ht="15" customHeight="1" thickBot="1" x14ac:dyDescent="0.4">
      <c r="A28" s="117"/>
      <c r="B28" s="118"/>
      <c r="C28" s="119"/>
      <c r="D28" s="120"/>
      <c r="E28" s="111" t="s">
        <v>142</v>
      </c>
    </row>
    <row r="29" spans="1:5" ht="15" thickBot="1" x14ac:dyDescent="0.4">
      <c r="A29" s="121"/>
      <c r="B29" s="121"/>
      <c r="C29" s="122"/>
      <c r="D29" s="121"/>
      <c r="E29" s="122"/>
    </row>
    <row r="30" spans="1:5" ht="30" customHeight="1" x14ac:dyDescent="0.35">
      <c r="A30" s="134"/>
      <c r="B30" s="85" t="s">
        <v>160</v>
      </c>
      <c r="C30" s="86"/>
      <c r="D30" s="85"/>
      <c r="E30" s="135"/>
    </row>
    <row r="31" spans="1:5" ht="30" customHeight="1" x14ac:dyDescent="0.35">
      <c r="A31" s="136"/>
      <c r="B31" s="137" t="s">
        <v>54</v>
      </c>
      <c r="C31" s="128" t="s">
        <v>12</v>
      </c>
      <c r="D31" s="128" t="s">
        <v>13</v>
      </c>
      <c r="E31" s="129" t="s">
        <v>55</v>
      </c>
    </row>
    <row r="32" spans="1:5" ht="80.150000000000006" customHeight="1" x14ac:dyDescent="0.35">
      <c r="A32" s="81">
        <v>1</v>
      </c>
      <c r="B32" s="82" t="s">
        <v>92</v>
      </c>
      <c r="C32" s="26" t="s">
        <v>317</v>
      </c>
      <c r="D32" s="39"/>
      <c r="E32" s="112">
        <f>IF(C32="Fully met", 1, IF(C32="Partially met",0.5, 0))</f>
        <v>1</v>
      </c>
    </row>
    <row r="33" spans="1:5" ht="80.150000000000006" customHeight="1" x14ac:dyDescent="0.35">
      <c r="A33" s="81">
        <v>2</v>
      </c>
      <c r="B33" s="82" t="s">
        <v>93</v>
      </c>
      <c r="C33" s="26" t="s">
        <v>317</v>
      </c>
      <c r="D33" s="39"/>
      <c r="E33" s="112">
        <f t="shared" ref="E33:E45" si="2">IF(C33="Fully met", 1, IF(C33="Partially met",0.5, 0))</f>
        <v>1</v>
      </c>
    </row>
    <row r="34" spans="1:5" ht="50.15" customHeight="1" x14ac:dyDescent="0.35">
      <c r="A34" s="81">
        <v>3</v>
      </c>
      <c r="B34" s="82" t="s">
        <v>94</v>
      </c>
      <c r="C34" s="26" t="s">
        <v>317</v>
      </c>
      <c r="D34" s="39"/>
      <c r="E34" s="112">
        <f t="shared" si="2"/>
        <v>1</v>
      </c>
    </row>
    <row r="35" spans="1:5" ht="50.15" customHeight="1" x14ac:dyDescent="0.35">
      <c r="A35" s="81">
        <v>4</v>
      </c>
      <c r="B35" s="82" t="s">
        <v>124</v>
      </c>
      <c r="C35" s="26" t="s">
        <v>317</v>
      </c>
      <c r="D35" s="39"/>
      <c r="E35" s="112">
        <f t="shared" si="2"/>
        <v>1</v>
      </c>
    </row>
    <row r="36" spans="1:5" ht="50.15" customHeight="1" x14ac:dyDescent="0.35">
      <c r="A36" s="81">
        <v>5</v>
      </c>
      <c r="B36" s="82" t="s">
        <v>96</v>
      </c>
      <c r="C36" s="26" t="s">
        <v>317</v>
      </c>
      <c r="D36" s="39"/>
      <c r="E36" s="112">
        <f t="shared" si="2"/>
        <v>1</v>
      </c>
    </row>
    <row r="37" spans="1:5" ht="50.15" customHeight="1" x14ac:dyDescent="0.35">
      <c r="A37" s="81">
        <v>6</v>
      </c>
      <c r="B37" s="82" t="s">
        <v>97</v>
      </c>
      <c r="C37" s="26" t="s">
        <v>317</v>
      </c>
      <c r="D37" s="39"/>
      <c r="E37" s="112">
        <f t="shared" si="2"/>
        <v>1</v>
      </c>
    </row>
    <row r="38" spans="1:5" ht="50.15" customHeight="1" x14ac:dyDescent="0.35">
      <c r="A38" s="81">
        <v>7</v>
      </c>
      <c r="B38" s="82" t="s">
        <v>180</v>
      </c>
      <c r="C38" s="26" t="s">
        <v>317</v>
      </c>
      <c r="D38" s="39"/>
      <c r="E38" s="112">
        <f t="shared" si="2"/>
        <v>1</v>
      </c>
    </row>
    <row r="39" spans="1:5" ht="50.15" customHeight="1" x14ac:dyDescent="0.35">
      <c r="A39" s="81">
        <v>8</v>
      </c>
      <c r="B39" s="82" t="s">
        <v>99</v>
      </c>
      <c r="C39" s="26" t="s">
        <v>317</v>
      </c>
      <c r="D39" s="39"/>
      <c r="E39" s="112">
        <f t="shared" si="2"/>
        <v>1</v>
      </c>
    </row>
    <row r="40" spans="1:5" ht="50.15" customHeight="1" x14ac:dyDescent="0.35">
      <c r="A40" s="81">
        <v>9</v>
      </c>
      <c r="B40" s="82" t="s">
        <v>181</v>
      </c>
      <c r="C40" s="26" t="s">
        <v>317</v>
      </c>
      <c r="D40" s="39"/>
      <c r="E40" s="112">
        <f t="shared" si="2"/>
        <v>1</v>
      </c>
    </row>
    <row r="41" spans="1:5" ht="50.15" customHeight="1" x14ac:dyDescent="0.35">
      <c r="A41" s="81">
        <v>10</v>
      </c>
      <c r="B41" s="82" t="s">
        <v>182</v>
      </c>
      <c r="C41" s="26" t="s">
        <v>317</v>
      </c>
      <c r="D41" s="39"/>
      <c r="E41" s="112">
        <f t="shared" si="2"/>
        <v>1</v>
      </c>
    </row>
    <row r="42" spans="1:5" ht="50.15" customHeight="1" x14ac:dyDescent="0.35">
      <c r="A42" s="81">
        <v>11</v>
      </c>
      <c r="B42" s="82" t="s">
        <v>163</v>
      </c>
      <c r="C42" s="26" t="s">
        <v>317</v>
      </c>
      <c r="D42" s="39"/>
      <c r="E42" s="112">
        <f t="shared" si="2"/>
        <v>1</v>
      </c>
    </row>
    <row r="43" spans="1:5" ht="50.15" customHeight="1" x14ac:dyDescent="0.35">
      <c r="A43" s="81">
        <v>12</v>
      </c>
      <c r="B43" s="82" t="s">
        <v>183</v>
      </c>
      <c r="C43" s="26" t="s">
        <v>317</v>
      </c>
      <c r="D43" s="39"/>
      <c r="E43" s="112">
        <f t="shared" si="2"/>
        <v>1</v>
      </c>
    </row>
    <row r="44" spans="1:5" ht="50.15" customHeight="1" x14ac:dyDescent="0.35">
      <c r="A44" s="81">
        <v>13</v>
      </c>
      <c r="B44" s="82" t="s">
        <v>89</v>
      </c>
      <c r="C44" s="26" t="s">
        <v>317</v>
      </c>
      <c r="D44" s="39"/>
      <c r="E44" s="112">
        <f t="shared" si="2"/>
        <v>1</v>
      </c>
    </row>
    <row r="45" spans="1:5" ht="170.5" x14ac:dyDescent="0.35">
      <c r="A45" s="81">
        <v>14</v>
      </c>
      <c r="B45" s="82" t="s">
        <v>100</v>
      </c>
      <c r="C45" s="26" t="s">
        <v>318</v>
      </c>
      <c r="D45" s="39" t="s">
        <v>339</v>
      </c>
      <c r="E45" s="112">
        <f t="shared" si="2"/>
        <v>0.5</v>
      </c>
    </row>
    <row r="46" spans="1:5" ht="15.5" customHeight="1" x14ac:dyDescent="0.35">
      <c r="A46" s="113"/>
      <c r="B46" s="114"/>
      <c r="C46" s="115"/>
      <c r="D46" s="116" t="s">
        <v>67</v>
      </c>
      <c r="E46" s="65">
        <f>SUM(E32:E45)</f>
        <v>13.5</v>
      </c>
    </row>
    <row r="47" spans="1:5" ht="15" customHeight="1" thickBot="1" x14ac:dyDescent="0.4">
      <c r="A47" s="117"/>
      <c r="B47" s="118"/>
      <c r="C47" s="119"/>
      <c r="D47" s="120"/>
      <c r="E47" s="111" t="s">
        <v>198</v>
      </c>
    </row>
    <row r="48" spans="1:5" ht="15" thickBot="1" x14ac:dyDescent="0.4">
      <c r="A48" s="121"/>
      <c r="B48" s="121"/>
      <c r="C48" s="122"/>
      <c r="D48" s="121"/>
      <c r="E48" s="122"/>
    </row>
    <row r="49" spans="1:5" ht="30" customHeight="1" x14ac:dyDescent="0.35">
      <c r="A49" s="134"/>
      <c r="B49" s="85" t="s">
        <v>164</v>
      </c>
      <c r="C49" s="86"/>
      <c r="D49" s="85"/>
      <c r="E49" s="135"/>
    </row>
    <row r="50" spans="1:5" ht="30" customHeight="1" x14ac:dyDescent="0.35">
      <c r="A50" s="136"/>
      <c r="B50" s="137" t="s">
        <v>54</v>
      </c>
      <c r="C50" s="128" t="s">
        <v>12</v>
      </c>
      <c r="D50" s="128" t="s">
        <v>13</v>
      </c>
      <c r="E50" s="129" t="s">
        <v>55</v>
      </c>
    </row>
    <row r="51" spans="1:5" ht="46.5" x14ac:dyDescent="0.35">
      <c r="A51" s="81">
        <v>1</v>
      </c>
      <c r="B51" s="82" t="s">
        <v>165</v>
      </c>
      <c r="C51" s="26" t="s">
        <v>317</v>
      </c>
      <c r="D51" s="39"/>
      <c r="E51" s="112">
        <f>IF(C51="Fully met", 1, IF(C51="Partially met",0.5, 0))</f>
        <v>1</v>
      </c>
    </row>
    <row r="52" spans="1:5" ht="46.5" x14ac:dyDescent="0.35">
      <c r="A52" s="81">
        <v>2</v>
      </c>
      <c r="B52" s="82" t="s">
        <v>166</v>
      </c>
      <c r="C52" s="26" t="s">
        <v>318</v>
      </c>
      <c r="D52" s="39" t="s">
        <v>355</v>
      </c>
      <c r="E52" s="112">
        <f t="shared" ref="E52:E56" si="3">IF(C52="Fully met", 1, IF(C52="Partially met",0.5, 0))</f>
        <v>0.5</v>
      </c>
    </row>
    <row r="53" spans="1:5" ht="46.5" x14ac:dyDescent="0.35">
      <c r="A53" s="81">
        <v>3</v>
      </c>
      <c r="B53" s="82" t="s">
        <v>129</v>
      </c>
      <c r="C53" s="26" t="s">
        <v>317</v>
      </c>
      <c r="D53" s="39"/>
      <c r="E53" s="112">
        <f t="shared" si="3"/>
        <v>1</v>
      </c>
    </row>
    <row r="54" spans="1:5" ht="46.5" x14ac:dyDescent="0.35">
      <c r="A54" s="81">
        <v>4</v>
      </c>
      <c r="B54" s="82" t="s">
        <v>184</v>
      </c>
      <c r="C54" s="26" t="s">
        <v>318</v>
      </c>
      <c r="D54" s="39" t="s">
        <v>356</v>
      </c>
      <c r="E54" s="112">
        <f t="shared" si="3"/>
        <v>0.5</v>
      </c>
    </row>
    <row r="55" spans="1:5" ht="62" x14ac:dyDescent="0.35">
      <c r="A55" s="81">
        <v>5</v>
      </c>
      <c r="B55" s="82" t="s">
        <v>185</v>
      </c>
      <c r="C55" s="26" t="s">
        <v>317</v>
      </c>
      <c r="D55" s="39"/>
      <c r="E55" s="112">
        <f t="shared" si="3"/>
        <v>1</v>
      </c>
    </row>
    <row r="56" spans="1:5" ht="77.5" x14ac:dyDescent="0.35">
      <c r="A56" s="81">
        <v>6</v>
      </c>
      <c r="B56" s="82" t="s">
        <v>168</v>
      </c>
      <c r="C56" s="26" t="s">
        <v>318</v>
      </c>
      <c r="D56" s="39" t="s">
        <v>349</v>
      </c>
      <c r="E56" s="112">
        <f t="shared" si="3"/>
        <v>0.5</v>
      </c>
    </row>
    <row r="57" spans="1:5" ht="15.5" customHeight="1" x14ac:dyDescent="0.35">
      <c r="A57" s="113"/>
      <c r="B57" s="114"/>
      <c r="C57" s="115"/>
      <c r="D57" s="116" t="s">
        <v>67</v>
      </c>
      <c r="E57" s="65">
        <f>SUM(E51:E56)</f>
        <v>4.5</v>
      </c>
    </row>
    <row r="58" spans="1:5" ht="15" customHeight="1" thickBot="1" x14ac:dyDescent="0.4">
      <c r="A58" s="117"/>
      <c r="B58" s="118"/>
      <c r="C58" s="119"/>
      <c r="D58" s="120"/>
      <c r="E58" s="111" t="s">
        <v>144</v>
      </c>
    </row>
    <row r="59" spans="1:5" ht="15" thickBot="1" x14ac:dyDescent="0.4">
      <c r="A59" s="121"/>
      <c r="B59" s="121"/>
      <c r="C59" s="122"/>
      <c r="D59" s="121"/>
      <c r="E59" s="122"/>
    </row>
    <row r="60" spans="1:5" ht="30" customHeight="1" x14ac:dyDescent="0.35">
      <c r="A60" s="134"/>
      <c r="B60" s="85" t="s">
        <v>169</v>
      </c>
      <c r="C60" s="86"/>
      <c r="D60" s="85"/>
      <c r="E60" s="135"/>
    </row>
    <row r="61" spans="1:5" ht="30" customHeight="1" x14ac:dyDescent="0.35">
      <c r="A61" s="136"/>
      <c r="B61" s="137" t="s">
        <v>54</v>
      </c>
      <c r="C61" s="128" t="s">
        <v>12</v>
      </c>
      <c r="D61" s="128" t="s">
        <v>13</v>
      </c>
      <c r="E61" s="129" t="s">
        <v>55</v>
      </c>
    </row>
    <row r="62" spans="1:5" ht="80.150000000000006" customHeight="1" x14ac:dyDescent="0.35">
      <c r="A62" s="81">
        <v>1</v>
      </c>
      <c r="B62" s="82" t="s">
        <v>170</v>
      </c>
      <c r="C62" s="26" t="s">
        <v>317</v>
      </c>
      <c r="D62" s="25"/>
      <c r="E62" s="112">
        <f>IF(C62="Fully met", 1, IF(C62="Partially met",0.5, 0))</f>
        <v>1</v>
      </c>
    </row>
    <row r="63" spans="1:5" ht="50.15" customHeight="1" x14ac:dyDescent="0.35">
      <c r="A63" s="81">
        <v>2</v>
      </c>
      <c r="B63" s="82" t="s">
        <v>186</v>
      </c>
      <c r="C63" s="26" t="s">
        <v>317</v>
      </c>
      <c r="D63" s="25"/>
      <c r="E63" s="112">
        <f t="shared" ref="E63:E66" si="4">IF(C63="Fully met", 1, IF(C63="Partially met",0.5, 0))</f>
        <v>1</v>
      </c>
    </row>
    <row r="64" spans="1:5" ht="50.15" customHeight="1" x14ac:dyDescent="0.35">
      <c r="A64" s="81">
        <v>3</v>
      </c>
      <c r="B64" s="82" t="s">
        <v>136</v>
      </c>
      <c r="C64" s="26" t="s">
        <v>317</v>
      </c>
      <c r="D64" s="25"/>
      <c r="E64" s="112">
        <f t="shared" si="4"/>
        <v>1</v>
      </c>
    </row>
    <row r="65" spans="1:5" ht="50.15" customHeight="1" x14ac:dyDescent="0.35">
      <c r="A65" s="81">
        <v>4</v>
      </c>
      <c r="B65" s="82" t="s">
        <v>187</v>
      </c>
      <c r="C65" s="26" t="s">
        <v>317</v>
      </c>
      <c r="D65" s="25"/>
      <c r="E65" s="112">
        <f t="shared" si="4"/>
        <v>1</v>
      </c>
    </row>
    <row r="66" spans="1:5" ht="80.150000000000006" customHeight="1" x14ac:dyDescent="0.35">
      <c r="A66" s="81">
        <v>5</v>
      </c>
      <c r="B66" s="131" t="s">
        <v>171</v>
      </c>
      <c r="C66" s="26" t="s">
        <v>317</v>
      </c>
      <c r="D66" s="25"/>
      <c r="E66" s="112">
        <f t="shared" si="4"/>
        <v>1</v>
      </c>
    </row>
    <row r="67" spans="1:5" ht="100" customHeight="1" x14ac:dyDescent="0.35">
      <c r="A67" s="132">
        <v>6</v>
      </c>
      <c r="B67" s="82" t="s">
        <v>296</v>
      </c>
      <c r="C67" s="37" t="s">
        <v>317</v>
      </c>
      <c r="D67" s="39"/>
      <c r="E67" s="112">
        <f>IF(C67="Fully met", 1, IF(C67="Partially met",0.5, 0))</f>
        <v>1</v>
      </c>
    </row>
    <row r="68" spans="1:5" ht="46.5" x14ac:dyDescent="0.35">
      <c r="A68" s="81">
        <v>7</v>
      </c>
      <c r="B68" s="133" t="s">
        <v>138</v>
      </c>
      <c r="C68" s="26" t="s">
        <v>317</v>
      </c>
      <c r="D68" s="39"/>
      <c r="E68" s="112">
        <f>IF(C68="Fully met", 1, IF(C68="Partially met",0.5, 0))</f>
        <v>1</v>
      </c>
    </row>
    <row r="69" spans="1:5" ht="31" x14ac:dyDescent="0.35">
      <c r="A69" s="81">
        <v>8</v>
      </c>
      <c r="B69" s="82" t="s">
        <v>188</v>
      </c>
      <c r="C69" s="26" t="s">
        <v>317</v>
      </c>
      <c r="D69" s="39"/>
      <c r="E69" s="112">
        <f t="shared" ref="E69:E75" si="5">IF(C69="Fully met", 1, IF(C69="Partially met",0.5, 0))</f>
        <v>1</v>
      </c>
    </row>
    <row r="70" spans="1:5" ht="46.5" x14ac:dyDescent="0.35">
      <c r="A70" s="81">
        <v>9</v>
      </c>
      <c r="B70" s="82" t="s">
        <v>189</v>
      </c>
      <c r="C70" s="26" t="s">
        <v>317</v>
      </c>
      <c r="D70" s="39"/>
      <c r="E70" s="112">
        <f t="shared" si="5"/>
        <v>1</v>
      </c>
    </row>
    <row r="71" spans="1:5" ht="62" x14ac:dyDescent="0.35">
      <c r="A71" s="81">
        <v>10</v>
      </c>
      <c r="B71" s="82" t="s">
        <v>172</v>
      </c>
      <c r="C71" s="26" t="s">
        <v>317</v>
      </c>
      <c r="D71" s="39"/>
      <c r="E71" s="112">
        <f t="shared" si="5"/>
        <v>1</v>
      </c>
    </row>
    <row r="72" spans="1:5" ht="46.5" x14ac:dyDescent="0.35">
      <c r="A72" s="81">
        <v>11</v>
      </c>
      <c r="B72" s="82" t="s">
        <v>173</v>
      </c>
      <c r="C72" s="26" t="s">
        <v>317</v>
      </c>
      <c r="D72" s="39"/>
      <c r="E72" s="112">
        <f t="shared" si="5"/>
        <v>1</v>
      </c>
    </row>
    <row r="73" spans="1:5" ht="62" x14ac:dyDescent="0.35">
      <c r="A73" s="81">
        <v>12</v>
      </c>
      <c r="B73" s="82" t="s">
        <v>190</v>
      </c>
      <c r="C73" s="26" t="s">
        <v>317</v>
      </c>
      <c r="D73" s="39"/>
      <c r="E73" s="112">
        <f t="shared" si="5"/>
        <v>1</v>
      </c>
    </row>
    <row r="74" spans="1:5" ht="62" x14ac:dyDescent="0.35">
      <c r="A74" s="81">
        <v>13</v>
      </c>
      <c r="B74" s="82" t="s">
        <v>191</v>
      </c>
      <c r="C74" s="26" t="s">
        <v>317</v>
      </c>
      <c r="D74" s="39"/>
      <c r="E74" s="112">
        <f t="shared" si="5"/>
        <v>1</v>
      </c>
    </row>
    <row r="75" spans="1:5" ht="155" x14ac:dyDescent="0.35">
      <c r="A75" s="81">
        <v>14</v>
      </c>
      <c r="B75" s="82" t="s">
        <v>141</v>
      </c>
      <c r="C75" s="26" t="s">
        <v>318</v>
      </c>
      <c r="D75" s="39" t="s">
        <v>344</v>
      </c>
      <c r="E75" s="112">
        <f t="shared" si="5"/>
        <v>0.5</v>
      </c>
    </row>
    <row r="76" spans="1:5" ht="15.5" customHeight="1" x14ac:dyDescent="0.35">
      <c r="A76" s="113"/>
      <c r="B76" s="114"/>
      <c r="C76" s="115"/>
      <c r="D76" s="116" t="s">
        <v>67</v>
      </c>
      <c r="E76" s="65">
        <f>SUM(E62:E75)</f>
        <v>13.5</v>
      </c>
    </row>
    <row r="77" spans="1:5" ht="15" customHeight="1" thickBot="1" x14ac:dyDescent="0.4">
      <c r="A77" s="117"/>
      <c r="B77" s="118"/>
      <c r="C77" s="119"/>
      <c r="D77" s="120"/>
      <c r="E77" s="111"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21" zoomScaleNormal="100" workbookViewId="0">
      <selection activeCell="C20" sqref="C20"/>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4" t="s">
        <v>9</v>
      </c>
      <c r="B1" s="104"/>
      <c r="C1" s="139"/>
      <c r="D1" s="104"/>
      <c r="E1" s="104"/>
    </row>
    <row r="2" spans="1:5" s="2" customFormat="1" ht="15.5" x14ac:dyDescent="0.35">
      <c r="A2" s="140"/>
      <c r="B2" s="121"/>
      <c r="C2" s="122"/>
      <c r="D2" s="121"/>
      <c r="E2" s="122"/>
    </row>
    <row r="3" spans="1:5" s="2" customFormat="1" ht="15.5" x14ac:dyDescent="0.35">
      <c r="A3" s="141" t="s">
        <v>52</v>
      </c>
      <c r="B3" s="141"/>
      <c r="C3" s="142"/>
      <c r="D3" s="141"/>
      <c r="E3" s="141"/>
    </row>
    <row r="4" spans="1:5" s="2" customFormat="1" x14ac:dyDescent="0.35">
      <c r="A4" s="121"/>
      <c r="B4" s="121"/>
      <c r="C4" s="122"/>
      <c r="D4" s="121"/>
      <c r="E4" s="122"/>
    </row>
    <row r="5" spans="1:5" s="2" customFormat="1" ht="18.5" x14ac:dyDescent="0.45">
      <c r="A5" s="158" t="s">
        <v>286</v>
      </c>
      <c r="B5" s="158"/>
      <c r="C5" s="159"/>
      <c r="D5" s="158"/>
      <c r="E5" s="158"/>
    </row>
    <row r="6" spans="1:5" ht="15" thickBot="1" x14ac:dyDescent="0.4">
      <c r="A6" s="60"/>
      <c r="B6" s="60"/>
      <c r="C6" s="59"/>
      <c r="D6" s="60"/>
      <c r="E6" s="59"/>
    </row>
    <row r="7" spans="1:5" ht="30" customHeight="1" x14ac:dyDescent="0.35">
      <c r="A7" s="134"/>
      <c r="B7" s="85" t="s">
        <v>297</v>
      </c>
      <c r="C7" s="86"/>
      <c r="D7" s="85"/>
      <c r="E7" s="135"/>
    </row>
    <row r="8" spans="1:5" ht="30" customHeight="1" x14ac:dyDescent="0.35">
      <c r="A8" s="136"/>
      <c r="B8" s="137" t="s">
        <v>54</v>
      </c>
      <c r="C8" s="128" t="s">
        <v>12</v>
      </c>
      <c r="D8" s="128" t="s">
        <v>13</v>
      </c>
      <c r="E8" s="129" t="s">
        <v>55</v>
      </c>
    </row>
    <row r="9" spans="1:5" ht="50.15" customHeight="1" x14ac:dyDescent="0.35">
      <c r="A9" s="81">
        <v>1</v>
      </c>
      <c r="B9" s="82" t="s">
        <v>193</v>
      </c>
      <c r="C9" s="26" t="s">
        <v>317</v>
      </c>
      <c r="D9" s="30"/>
      <c r="E9" s="112">
        <f>IF(C9="Fully met", 1, IF(C9="Partially met",0.5, 0))</f>
        <v>1</v>
      </c>
    </row>
    <row r="10" spans="1:5" ht="50.15" customHeight="1" x14ac:dyDescent="0.35">
      <c r="A10" s="81">
        <v>2</v>
      </c>
      <c r="B10" s="82" t="s">
        <v>194</v>
      </c>
      <c r="C10" s="26" t="s">
        <v>317</v>
      </c>
      <c r="D10" s="25"/>
      <c r="E10" s="112">
        <f t="shared" ref="E10:E13" si="0">IF(C10="Fully met", 1, IF(C10="Partially met",0.5, 0))</f>
        <v>1</v>
      </c>
    </row>
    <row r="11" spans="1:5" ht="50.15" customHeight="1" x14ac:dyDescent="0.35">
      <c r="A11" s="81">
        <v>3</v>
      </c>
      <c r="B11" s="82" t="s">
        <v>195</v>
      </c>
      <c r="C11" s="26" t="s">
        <v>317</v>
      </c>
      <c r="D11" s="25"/>
      <c r="E11" s="112">
        <f t="shared" si="0"/>
        <v>1</v>
      </c>
    </row>
    <row r="12" spans="1:5" ht="50.15" customHeight="1" x14ac:dyDescent="0.35">
      <c r="A12" s="81">
        <v>4</v>
      </c>
      <c r="B12" s="82" t="s">
        <v>196</v>
      </c>
      <c r="C12" s="26" t="s">
        <v>317</v>
      </c>
      <c r="D12" s="25"/>
      <c r="E12" s="112">
        <f t="shared" si="0"/>
        <v>1</v>
      </c>
    </row>
    <row r="13" spans="1:5" ht="50.15" customHeight="1" x14ac:dyDescent="0.35">
      <c r="A13" s="81">
        <v>5</v>
      </c>
      <c r="B13" s="82" t="s">
        <v>197</v>
      </c>
      <c r="C13" s="26" t="s">
        <v>317</v>
      </c>
      <c r="D13" s="25"/>
      <c r="E13" s="112">
        <f t="shared" si="0"/>
        <v>1</v>
      </c>
    </row>
    <row r="14" spans="1:5" ht="15.5" customHeight="1" x14ac:dyDescent="0.35">
      <c r="A14" s="113"/>
      <c r="B14" s="114"/>
      <c r="C14" s="115"/>
      <c r="D14" s="116" t="s">
        <v>67</v>
      </c>
      <c r="E14" s="65">
        <f>SUM(E9:E13)</f>
        <v>5</v>
      </c>
    </row>
    <row r="15" spans="1:5" ht="15" customHeight="1" thickBot="1" x14ac:dyDescent="0.4">
      <c r="A15" s="117"/>
      <c r="B15" s="118"/>
      <c r="C15" s="119"/>
      <c r="D15" s="120"/>
      <c r="E15" s="111" t="s">
        <v>19</v>
      </c>
    </row>
    <row r="16" spans="1:5" x14ac:dyDescent="0.35">
      <c r="A16" s="60"/>
      <c r="B16" s="60"/>
      <c r="C16" s="59"/>
      <c r="D16" s="60"/>
      <c r="E16" s="59"/>
    </row>
    <row r="17" spans="1:5" ht="15" thickBot="1" x14ac:dyDescent="0.4">
      <c r="A17" s="60"/>
      <c r="B17" s="60"/>
      <c r="C17" s="59"/>
      <c r="D17" s="60"/>
      <c r="E17" s="59"/>
    </row>
    <row r="18" spans="1:5" ht="30" customHeight="1" x14ac:dyDescent="0.35">
      <c r="A18" s="134"/>
      <c r="B18" s="85" t="s">
        <v>279</v>
      </c>
      <c r="C18" s="86"/>
      <c r="D18" s="85"/>
      <c r="E18" s="135"/>
    </row>
    <row r="19" spans="1:5" ht="30" customHeight="1" x14ac:dyDescent="0.35">
      <c r="A19" s="136"/>
      <c r="B19" s="137" t="s">
        <v>54</v>
      </c>
      <c r="C19" s="128" t="s">
        <v>12</v>
      </c>
      <c r="D19" s="128" t="s">
        <v>13</v>
      </c>
      <c r="E19" s="129" t="s">
        <v>55</v>
      </c>
    </row>
    <row r="20" spans="1:5" ht="50" customHeight="1" x14ac:dyDescent="0.35">
      <c r="A20" s="155">
        <v>1</v>
      </c>
      <c r="B20" s="156" t="s">
        <v>298</v>
      </c>
      <c r="C20" s="40" t="s">
        <v>312</v>
      </c>
      <c r="D20" s="41"/>
      <c r="E20" s="153">
        <f>IF(C20="Met", 1, 0)</f>
        <v>1</v>
      </c>
    </row>
    <row r="21" spans="1:5" ht="50" customHeight="1" x14ac:dyDescent="0.35">
      <c r="A21" s="157">
        <v>2</v>
      </c>
      <c r="B21" s="156" t="s">
        <v>299</v>
      </c>
      <c r="C21" s="48" t="s">
        <v>313</v>
      </c>
      <c r="D21" s="47" t="s">
        <v>315</v>
      </c>
      <c r="E21" s="154">
        <f>IF(C21="Met", 1, 0)</f>
        <v>0</v>
      </c>
    </row>
    <row r="22" spans="1:5" ht="15.5" customHeight="1" x14ac:dyDescent="0.35">
      <c r="A22" s="113"/>
      <c r="B22" s="114"/>
      <c r="C22" s="115"/>
      <c r="D22" s="116" t="s">
        <v>67</v>
      </c>
      <c r="E22" s="65">
        <f>SUM(E20:E21)</f>
        <v>1</v>
      </c>
    </row>
    <row r="23" spans="1:5" ht="15" customHeight="1" thickBot="1" x14ac:dyDescent="0.4">
      <c r="A23" s="117"/>
      <c r="B23" s="118"/>
      <c r="C23" s="119"/>
      <c r="D23" s="120"/>
      <c r="E23" s="148" t="s">
        <v>280</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13" zoomScaleNormal="100" workbookViewId="0">
      <selection activeCell="E64" sqref="E64"/>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4" t="s">
        <v>199</v>
      </c>
      <c r="B1" s="104"/>
      <c r="C1" s="104"/>
      <c r="D1" s="104"/>
      <c r="E1" s="104"/>
    </row>
    <row r="2" spans="1:5" ht="15.5" x14ac:dyDescent="0.35">
      <c r="A2" s="190"/>
      <c r="B2" s="121"/>
      <c r="C2" s="121"/>
      <c r="D2" s="121"/>
      <c r="E2" s="121"/>
    </row>
    <row r="3" spans="1:5" ht="15" customHeight="1" x14ac:dyDescent="0.35">
      <c r="A3" s="190" t="s">
        <v>303</v>
      </c>
      <c r="B3" s="190"/>
      <c r="C3" s="190"/>
      <c r="D3" s="190"/>
      <c r="E3" s="140"/>
    </row>
    <row r="4" spans="1:5" ht="15" customHeight="1" x14ac:dyDescent="0.35">
      <c r="A4" s="140" t="s">
        <v>304</v>
      </c>
      <c r="B4" s="191"/>
      <c r="C4" s="191"/>
      <c r="D4" s="191"/>
      <c r="E4" s="140"/>
    </row>
    <row r="5" spans="1:5" ht="15" customHeight="1" x14ac:dyDescent="0.35">
      <c r="A5" s="140" t="s">
        <v>300</v>
      </c>
      <c r="B5" s="140"/>
      <c r="C5" s="140"/>
      <c r="D5" s="140"/>
      <c r="E5" s="140"/>
    </row>
    <row r="6" spans="1:5" ht="15" customHeight="1" x14ac:dyDescent="0.35">
      <c r="A6" s="140" t="s">
        <v>301</v>
      </c>
      <c r="B6" s="140"/>
      <c r="C6" s="140"/>
      <c r="D6" s="140"/>
      <c r="E6" s="140"/>
    </row>
    <row r="7" spans="1:5" ht="15" customHeight="1" x14ac:dyDescent="0.35">
      <c r="A7" s="140" t="s">
        <v>302</v>
      </c>
      <c r="B7" s="140"/>
      <c r="C7" s="140"/>
      <c r="D7" s="140"/>
      <c r="E7" s="140"/>
    </row>
    <row r="8" spans="1:5" ht="29.15" customHeight="1" thickBot="1" x14ac:dyDescent="0.4">
      <c r="A8" s="192"/>
      <c r="B8" s="121"/>
      <c r="C8" s="121"/>
      <c r="D8" s="121"/>
      <c r="E8" s="121"/>
    </row>
    <row r="9" spans="1:5" ht="30" customHeight="1" x14ac:dyDescent="0.35">
      <c r="A9" s="84" t="s">
        <v>10</v>
      </c>
      <c r="B9" s="123"/>
      <c r="C9" s="123"/>
      <c r="D9" s="125"/>
      <c r="E9" s="121"/>
    </row>
    <row r="10" spans="1:5" ht="30" customHeight="1" x14ac:dyDescent="0.35">
      <c r="A10" s="193" t="s">
        <v>200</v>
      </c>
      <c r="B10" s="194"/>
      <c r="C10" s="182" t="s">
        <v>201</v>
      </c>
      <c r="D10" s="183" t="s">
        <v>1</v>
      </c>
      <c r="E10" s="121"/>
    </row>
    <row r="11" spans="1:5" ht="25" customHeight="1" x14ac:dyDescent="0.35">
      <c r="A11" s="163" t="s">
        <v>238</v>
      </c>
      <c r="B11" s="195"/>
      <c r="C11" s="196">
        <f>'Phase 1'!E11</f>
        <v>3</v>
      </c>
      <c r="D11" s="197" t="s">
        <v>19</v>
      </c>
      <c r="E11" s="121"/>
    </row>
    <row r="12" spans="1:5" ht="25" customHeight="1" x14ac:dyDescent="0.35">
      <c r="A12" s="163" t="s">
        <v>239</v>
      </c>
      <c r="B12" s="195"/>
      <c r="C12" s="196">
        <f>'Phase 1'!E18</f>
        <v>3</v>
      </c>
      <c r="D12" s="197" t="s">
        <v>25</v>
      </c>
      <c r="E12" s="121"/>
    </row>
    <row r="13" spans="1:5" ht="25" customHeight="1" x14ac:dyDescent="0.35">
      <c r="A13" s="163" t="s">
        <v>240</v>
      </c>
      <c r="B13" s="195"/>
      <c r="C13" s="196">
        <f>'Phase 1'!E25</f>
        <v>2</v>
      </c>
      <c r="D13" s="197" t="s">
        <v>25</v>
      </c>
      <c r="E13" s="121"/>
    </row>
    <row r="14" spans="1:5" ht="25" customHeight="1" x14ac:dyDescent="0.35">
      <c r="A14" s="198" t="s">
        <v>241</v>
      </c>
      <c r="B14" s="199"/>
      <c r="C14" s="196">
        <f>'Phase 1'!E36</f>
        <v>7</v>
      </c>
      <c r="D14" s="197" t="s">
        <v>49</v>
      </c>
      <c r="E14" s="121"/>
    </row>
    <row r="15" spans="1:5" ht="25" customHeight="1" x14ac:dyDescent="0.35">
      <c r="A15" s="198" t="s">
        <v>242</v>
      </c>
      <c r="B15" s="199"/>
      <c r="C15" s="196">
        <f>'Phase 1'!E44</f>
        <v>4</v>
      </c>
      <c r="D15" s="197" t="s">
        <v>47</v>
      </c>
      <c r="E15" s="121"/>
    </row>
    <row r="16" spans="1:5" ht="25" customHeight="1" x14ac:dyDescent="0.35">
      <c r="A16" s="163" t="s">
        <v>243</v>
      </c>
      <c r="B16" s="195"/>
      <c r="C16" s="200">
        <f>'Phase 1'!E51</f>
        <v>3</v>
      </c>
      <c r="D16" s="201" t="s">
        <v>25</v>
      </c>
      <c r="E16" s="121"/>
    </row>
    <row r="17" spans="1:5" ht="25" customHeight="1" x14ac:dyDescent="0.35">
      <c r="A17" s="193"/>
      <c r="B17" s="202" t="s">
        <v>244</v>
      </c>
      <c r="C17" s="196">
        <f>'Phase 1'!B57</f>
        <v>22</v>
      </c>
      <c r="D17" s="197" t="s">
        <v>281</v>
      </c>
      <c r="E17" s="121"/>
    </row>
    <row r="18" spans="1:5" ht="25" customHeight="1" thickBot="1" x14ac:dyDescent="0.4">
      <c r="A18" s="203"/>
      <c r="B18" s="204" t="s">
        <v>2</v>
      </c>
      <c r="C18" s="205" t="str">
        <f>'Phase 1'!C59</f>
        <v>21-27 points = program moves to Phase 2</v>
      </c>
      <c r="D18" s="206"/>
      <c r="E18" s="121"/>
    </row>
    <row r="19" spans="1:5" ht="15.5" x14ac:dyDescent="0.35">
      <c r="A19" s="192"/>
      <c r="B19" s="121"/>
      <c r="C19" s="121"/>
      <c r="D19" s="121"/>
      <c r="E19" s="121"/>
    </row>
    <row r="20" spans="1:5" ht="15.5" x14ac:dyDescent="0.35">
      <c r="A20" s="192"/>
      <c r="B20" s="121"/>
      <c r="C20" s="121"/>
      <c r="D20" s="121"/>
      <c r="E20" s="121"/>
    </row>
    <row r="21" spans="1:5" ht="15.5" x14ac:dyDescent="0.35">
      <c r="A21" s="141" t="s">
        <v>52</v>
      </c>
      <c r="B21" s="141"/>
      <c r="C21" s="141"/>
      <c r="D21" s="141"/>
      <c r="E21" s="141"/>
    </row>
    <row r="22" spans="1:5" ht="15" thickBot="1" x14ac:dyDescent="0.4">
      <c r="A22" s="121"/>
      <c r="B22" s="121"/>
      <c r="C22" s="121"/>
      <c r="D22" s="121"/>
      <c r="E22" s="121"/>
    </row>
    <row r="23" spans="1:5" ht="30" customHeight="1" x14ac:dyDescent="0.35">
      <c r="A23" s="166" t="s">
        <v>0</v>
      </c>
      <c r="B23" s="167"/>
      <c r="C23" s="167"/>
      <c r="D23" s="167"/>
      <c r="E23" s="168"/>
    </row>
    <row r="24" spans="1:5" ht="25" customHeight="1" x14ac:dyDescent="0.35">
      <c r="A24" s="180" t="s">
        <v>200</v>
      </c>
      <c r="B24" s="182" t="s">
        <v>201</v>
      </c>
      <c r="C24" s="182"/>
      <c r="D24" s="182" t="s">
        <v>1</v>
      </c>
      <c r="E24" s="183" t="s">
        <v>272</v>
      </c>
    </row>
    <row r="25" spans="1:5" ht="50" customHeight="1" x14ac:dyDescent="0.35">
      <c r="A25" s="184" t="s">
        <v>202</v>
      </c>
      <c r="B25" s="188">
        <f>'Phase 2 Kindergarten'!E21</f>
        <v>11</v>
      </c>
      <c r="C25" s="175" t="s">
        <v>208</v>
      </c>
      <c r="D25" s="82" t="s">
        <v>245</v>
      </c>
      <c r="E25" s="53" t="s">
        <v>360</v>
      </c>
    </row>
    <row r="26" spans="1:5" ht="50" customHeight="1" x14ac:dyDescent="0.35">
      <c r="A26" s="184" t="s">
        <v>203</v>
      </c>
      <c r="B26" s="188">
        <f>'Phase 2 Kindergarten'!E49</f>
        <v>21</v>
      </c>
      <c r="C26" s="175" t="s">
        <v>209</v>
      </c>
      <c r="D26" s="82" t="s">
        <v>246</v>
      </c>
      <c r="E26" s="54" t="s">
        <v>360</v>
      </c>
    </row>
    <row r="27" spans="1:5" ht="50" customHeight="1" x14ac:dyDescent="0.35">
      <c r="A27" s="184" t="s">
        <v>204</v>
      </c>
      <c r="B27" s="128">
        <f>'Phase 2 Kindergarten'!E65</f>
        <v>9</v>
      </c>
      <c r="C27" s="175" t="s">
        <v>210</v>
      </c>
      <c r="D27" s="82" t="s">
        <v>247</v>
      </c>
      <c r="E27" s="54" t="s">
        <v>360</v>
      </c>
    </row>
    <row r="28" spans="1:5" ht="50" customHeight="1" x14ac:dyDescent="0.35">
      <c r="A28" s="184" t="s">
        <v>205</v>
      </c>
      <c r="B28" s="128">
        <f>'Phase 2 Kindergarten'!E79</f>
        <v>8</v>
      </c>
      <c r="C28" s="175" t="s">
        <v>269</v>
      </c>
      <c r="D28" s="82" t="s">
        <v>270</v>
      </c>
      <c r="E28" s="54" t="s">
        <v>360</v>
      </c>
    </row>
    <row r="29" spans="1:5" ht="25" customHeight="1" x14ac:dyDescent="0.35">
      <c r="A29" s="173"/>
      <c r="B29" s="186"/>
      <c r="C29" s="186"/>
      <c r="D29" s="179" t="s">
        <v>206</v>
      </c>
      <c r="E29" s="50" t="s">
        <v>360</v>
      </c>
    </row>
    <row r="30" spans="1:5" ht="274.5" customHeight="1" thickBot="1" x14ac:dyDescent="0.4">
      <c r="A30" s="172" t="s">
        <v>207</v>
      </c>
      <c r="C30" s="51"/>
      <c r="D30" s="51" t="s">
        <v>357</v>
      </c>
      <c r="E30" s="52"/>
    </row>
    <row r="31" spans="1:5" ht="75.5" customHeight="1" thickBot="1" x14ac:dyDescent="0.4">
      <c r="A31" s="121"/>
      <c r="B31" s="121"/>
      <c r="C31" s="121"/>
      <c r="D31" s="121"/>
      <c r="E31" s="121"/>
    </row>
    <row r="32" spans="1:5" ht="30" customHeight="1" x14ac:dyDescent="0.35">
      <c r="A32" s="166" t="s">
        <v>112</v>
      </c>
      <c r="B32" s="167"/>
      <c r="C32" s="167"/>
      <c r="D32" s="167"/>
      <c r="E32" s="168"/>
    </row>
    <row r="33" spans="1:5" ht="25" customHeight="1" x14ac:dyDescent="0.35">
      <c r="A33" s="180" t="s">
        <v>200</v>
      </c>
      <c r="B33" s="182" t="s">
        <v>201</v>
      </c>
      <c r="C33" s="182"/>
      <c r="D33" s="182" t="s">
        <v>1</v>
      </c>
      <c r="E33" s="183" t="s">
        <v>272</v>
      </c>
    </row>
    <row r="34" spans="1:5" ht="50" customHeight="1" x14ac:dyDescent="0.35">
      <c r="A34" s="184" t="s">
        <v>202</v>
      </c>
      <c r="B34" s="188">
        <f>'Phase 2 First Grade'!E20</f>
        <v>9.5</v>
      </c>
      <c r="C34" s="175" t="s">
        <v>210</v>
      </c>
      <c r="D34" s="82" t="s">
        <v>248</v>
      </c>
      <c r="E34" s="54" t="s">
        <v>360</v>
      </c>
    </row>
    <row r="35" spans="1:5" ht="50" customHeight="1" x14ac:dyDescent="0.35">
      <c r="A35" s="184" t="s">
        <v>203</v>
      </c>
      <c r="B35" s="188">
        <f>'Phase 2 First Grade'!E43</f>
        <v>16.5</v>
      </c>
      <c r="C35" s="175" t="s">
        <v>211</v>
      </c>
      <c r="D35" s="82" t="s">
        <v>250</v>
      </c>
      <c r="E35" s="54" t="s">
        <v>360</v>
      </c>
    </row>
    <row r="36" spans="1:5" ht="50" customHeight="1" x14ac:dyDescent="0.35">
      <c r="A36" s="184" t="s">
        <v>204</v>
      </c>
      <c r="B36" s="128">
        <f>'Phase 2 First Grade'!E58</f>
        <v>8.5</v>
      </c>
      <c r="C36" s="175" t="s">
        <v>212</v>
      </c>
      <c r="D36" s="82" t="s">
        <v>259</v>
      </c>
      <c r="E36" s="54" t="s">
        <v>360</v>
      </c>
    </row>
    <row r="37" spans="1:5" ht="50" customHeight="1" x14ac:dyDescent="0.35">
      <c r="A37" s="184" t="s">
        <v>213</v>
      </c>
      <c r="B37" s="128">
        <f>'Phase 2 First Grade'!E69</f>
        <v>4.5</v>
      </c>
      <c r="C37" s="175" t="s">
        <v>215</v>
      </c>
      <c r="D37" s="82" t="s">
        <v>249</v>
      </c>
      <c r="E37" s="54" t="s">
        <v>361</v>
      </c>
    </row>
    <row r="38" spans="1:5" ht="50" customHeight="1" x14ac:dyDescent="0.35">
      <c r="A38" s="184" t="s">
        <v>214</v>
      </c>
      <c r="B38" s="128">
        <f>'Phase 2 First Grade'!E87</f>
        <v>11</v>
      </c>
      <c r="C38" s="175" t="s">
        <v>220</v>
      </c>
      <c r="D38" s="82" t="s">
        <v>271</v>
      </c>
      <c r="E38" s="54" t="s">
        <v>360</v>
      </c>
    </row>
    <row r="39" spans="1:5" ht="25" customHeight="1" x14ac:dyDescent="0.35">
      <c r="A39" s="173"/>
      <c r="B39" s="186"/>
      <c r="C39" s="186"/>
      <c r="D39" s="189" t="s">
        <v>206</v>
      </c>
      <c r="E39" s="50" t="s">
        <v>360</v>
      </c>
    </row>
    <row r="40" spans="1:5" ht="284.5" customHeight="1" thickBot="1" x14ac:dyDescent="0.4">
      <c r="A40" s="187" t="s">
        <v>207</v>
      </c>
      <c r="B40" s="51"/>
      <c r="C40" s="51"/>
      <c r="D40" s="51" t="s">
        <v>358</v>
      </c>
      <c r="E40" s="52"/>
    </row>
    <row r="41" spans="1:5" ht="15" thickBot="1" x14ac:dyDescent="0.4">
      <c r="A41" s="121"/>
      <c r="B41" s="121"/>
      <c r="C41" s="121"/>
      <c r="D41" s="121"/>
      <c r="E41" s="121"/>
    </row>
    <row r="42" spans="1:5" ht="30" customHeight="1" x14ac:dyDescent="0.35">
      <c r="A42" s="166" t="s">
        <v>145</v>
      </c>
      <c r="B42" s="167"/>
      <c r="C42" s="167"/>
      <c r="D42" s="167" t="s">
        <v>359</v>
      </c>
      <c r="E42" s="168"/>
    </row>
    <row r="43" spans="1:5" ht="25" customHeight="1" x14ac:dyDescent="0.35">
      <c r="A43" s="180" t="s">
        <v>200</v>
      </c>
      <c r="B43" s="182" t="s">
        <v>201</v>
      </c>
      <c r="C43" s="182"/>
      <c r="D43" s="182" t="s">
        <v>1</v>
      </c>
      <c r="E43" s="183" t="s">
        <v>272</v>
      </c>
    </row>
    <row r="44" spans="1:5" ht="50" customHeight="1" x14ac:dyDescent="0.35">
      <c r="A44" s="184" t="s">
        <v>216</v>
      </c>
      <c r="B44" s="128">
        <f>'Phase 2 Second Grade'!E27</f>
        <v>16.5</v>
      </c>
      <c r="C44" s="175" t="s">
        <v>211</v>
      </c>
      <c r="D44" s="82" t="s">
        <v>250</v>
      </c>
      <c r="E44" s="54" t="s">
        <v>360</v>
      </c>
    </row>
    <row r="45" spans="1:5" ht="50" customHeight="1" x14ac:dyDescent="0.35">
      <c r="A45" s="184" t="s">
        <v>217</v>
      </c>
      <c r="B45" s="128">
        <f>'Phase 2 Second Grade'!E45</f>
        <v>12</v>
      </c>
      <c r="C45" s="175" t="s">
        <v>220</v>
      </c>
      <c r="D45" s="82" t="s">
        <v>260</v>
      </c>
      <c r="E45" s="54" t="s">
        <v>360</v>
      </c>
    </row>
    <row r="46" spans="1:5" ht="50" customHeight="1" x14ac:dyDescent="0.35">
      <c r="A46" s="184" t="s">
        <v>218</v>
      </c>
      <c r="B46" s="128">
        <f>'Phase 2 Second Grade'!E56</f>
        <v>4.5</v>
      </c>
      <c r="C46" s="175" t="s">
        <v>215</v>
      </c>
      <c r="D46" s="82" t="s">
        <v>249</v>
      </c>
      <c r="E46" s="54" t="s">
        <v>361</v>
      </c>
    </row>
    <row r="47" spans="1:5" ht="50" customHeight="1" x14ac:dyDescent="0.35">
      <c r="A47" s="185" t="s">
        <v>219</v>
      </c>
      <c r="B47" s="128">
        <f>'Phase 2 Second Grade'!E73</f>
        <v>10.5</v>
      </c>
      <c r="C47" s="175" t="s">
        <v>208</v>
      </c>
      <c r="D47" s="82" t="s">
        <v>245</v>
      </c>
      <c r="E47" s="54" t="s">
        <v>360</v>
      </c>
    </row>
    <row r="48" spans="1:5" ht="25" customHeight="1" x14ac:dyDescent="0.35">
      <c r="A48" s="173"/>
      <c r="B48" s="186"/>
      <c r="C48" s="186"/>
      <c r="D48" s="179" t="s">
        <v>206</v>
      </c>
      <c r="E48" s="50" t="s">
        <v>360</v>
      </c>
    </row>
    <row r="49" spans="1:5" ht="278" customHeight="1" thickBot="1" x14ac:dyDescent="0.4">
      <c r="A49" s="172" t="s">
        <v>207</v>
      </c>
      <c r="B49" s="51"/>
      <c r="C49" s="51"/>
      <c r="D49" s="51" t="s">
        <v>358</v>
      </c>
      <c r="E49" s="52"/>
    </row>
    <row r="50" spans="1:5" ht="14.5" customHeight="1" thickBot="1" x14ac:dyDescent="0.4">
      <c r="A50" s="121"/>
      <c r="B50" s="121"/>
      <c r="C50" s="121"/>
      <c r="D50" s="121"/>
      <c r="E50" s="121"/>
    </row>
    <row r="51" spans="1:5" ht="30" customHeight="1" x14ac:dyDescent="0.35">
      <c r="A51" s="166" t="s">
        <v>146</v>
      </c>
      <c r="B51" s="167"/>
      <c r="C51" s="167"/>
      <c r="D51" s="167" t="s">
        <v>359</v>
      </c>
      <c r="E51" s="168"/>
    </row>
    <row r="52" spans="1:5" ht="25" customHeight="1" x14ac:dyDescent="0.35">
      <c r="A52" s="180" t="s">
        <v>200</v>
      </c>
      <c r="B52" s="181" t="s">
        <v>201</v>
      </c>
      <c r="C52" s="181"/>
      <c r="D52" s="182" t="s">
        <v>1</v>
      </c>
      <c r="E52" s="183" t="s">
        <v>272</v>
      </c>
    </row>
    <row r="53" spans="1:5" ht="50" customHeight="1" x14ac:dyDescent="0.35">
      <c r="A53" s="173" t="s">
        <v>216</v>
      </c>
      <c r="B53" s="174">
        <f>'Phase 2 Third Grade'!E27</f>
        <v>15.5</v>
      </c>
      <c r="C53" s="175" t="s">
        <v>211</v>
      </c>
      <c r="D53" s="176" t="s">
        <v>251</v>
      </c>
      <c r="E53" s="54" t="s">
        <v>360</v>
      </c>
    </row>
    <row r="54" spans="1:5" ht="50" customHeight="1" x14ac:dyDescent="0.35">
      <c r="A54" s="173" t="s">
        <v>217</v>
      </c>
      <c r="B54" s="174">
        <f>'Phase 2 Third Grade'!E46</f>
        <v>13.5</v>
      </c>
      <c r="C54" s="177" t="s">
        <v>222</v>
      </c>
      <c r="D54" s="176" t="s">
        <v>252</v>
      </c>
      <c r="E54" s="54" t="s">
        <v>360</v>
      </c>
    </row>
    <row r="55" spans="1:5" ht="50" customHeight="1" x14ac:dyDescent="0.35">
      <c r="A55" s="173" t="s">
        <v>221</v>
      </c>
      <c r="B55" s="174">
        <f>'Phase 2 Third Grade'!E57</f>
        <v>4.5</v>
      </c>
      <c r="C55" s="177" t="s">
        <v>215</v>
      </c>
      <c r="D55" s="176" t="s">
        <v>249</v>
      </c>
      <c r="E55" s="54" t="s">
        <v>361</v>
      </c>
    </row>
    <row r="56" spans="1:5" ht="50" customHeight="1" x14ac:dyDescent="0.35">
      <c r="A56" s="173" t="s">
        <v>219</v>
      </c>
      <c r="B56" s="128">
        <f>'Phase 2 Third Grade'!E76</f>
        <v>13.5</v>
      </c>
      <c r="C56" s="177" t="s">
        <v>222</v>
      </c>
      <c r="D56" s="176" t="s">
        <v>253</v>
      </c>
      <c r="E56" s="54" t="s">
        <v>360</v>
      </c>
    </row>
    <row r="57" spans="1:5" ht="25" customHeight="1" x14ac:dyDescent="0.35">
      <c r="A57" s="173"/>
      <c r="B57" s="178"/>
      <c r="C57" s="178"/>
      <c r="D57" s="179" t="s">
        <v>206</v>
      </c>
      <c r="E57" s="31" t="s">
        <v>360</v>
      </c>
    </row>
    <row r="58" spans="1:5" ht="80" customHeight="1" thickBot="1" x14ac:dyDescent="0.4">
      <c r="A58" s="172" t="s">
        <v>207</v>
      </c>
      <c r="B58" s="51"/>
      <c r="C58" s="51"/>
      <c r="D58" s="51" t="s">
        <v>349</v>
      </c>
      <c r="E58" s="52"/>
    </row>
    <row r="59" spans="1:5" ht="15" thickBot="1" x14ac:dyDescent="0.4">
      <c r="A59" s="121"/>
      <c r="B59" s="121"/>
      <c r="C59" s="121"/>
      <c r="D59" s="121"/>
      <c r="E59" s="121"/>
    </row>
    <row r="60" spans="1:5" ht="30" customHeight="1" x14ac:dyDescent="0.35">
      <c r="A60" s="166" t="s">
        <v>192</v>
      </c>
      <c r="B60" s="167"/>
      <c r="C60" s="167"/>
      <c r="D60" s="167"/>
      <c r="E60" s="168"/>
    </row>
    <row r="61" spans="1:5" ht="25" customHeight="1" x14ac:dyDescent="0.35">
      <c r="A61" s="169" t="s">
        <v>200</v>
      </c>
      <c r="B61" s="170" t="s">
        <v>201</v>
      </c>
      <c r="C61" s="170"/>
      <c r="D61" s="170" t="s">
        <v>1</v>
      </c>
      <c r="E61" s="171" t="s">
        <v>272</v>
      </c>
    </row>
    <row r="62" spans="1:5" ht="50" customHeight="1" x14ac:dyDescent="0.35">
      <c r="A62" s="161" t="s">
        <v>192</v>
      </c>
      <c r="B62" s="128">
        <f>'Usability, Professional Dev.'!E14</f>
        <v>5</v>
      </c>
      <c r="C62" s="162" t="s">
        <v>223</v>
      </c>
      <c r="D62" s="146" t="s">
        <v>254</v>
      </c>
      <c r="E62" s="53" t="s">
        <v>360</v>
      </c>
    </row>
    <row r="63" spans="1:5" ht="25" customHeight="1" x14ac:dyDescent="0.35">
      <c r="A63" s="163"/>
      <c r="B63" s="164"/>
      <c r="C63" s="164"/>
      <c r="D63" s="165" t="s">
        <v>67</v>
      </c>
      <c r="E63" s="49" t="s">
        <v>360</v>
      </c>
    </row>
    <row r="64" spans="1:5" ht="80" customHeight="1" thickBot="1" x14ac:dyDescent="0.4">
      <c r="A64" s="160" t="s">
        <v>207</v>
      </c>
      <c r="B64" s="57"/>
      <c r="C64" s="57"/>
      <c r="D64" s="57"/>
      <c r="E64" s="58"/>
    </row>
    <row r="65" spans="1:5" ht="15" thickBot="1" x14ac:dyDescent="0.4">
      <c r="A65" s="121"/>
      <c r="B65" s="121"/>
      <c r="C65" s="121"/>
      <c r="D65" s="121"/>
      <c r="E65" s="121"/>
    </row>
    <row r="66" spans="1:5" ht="30" customHeight="1" x14ac:dyDescent="0.35">
      <c r="A66" s="166" t="s">
        <v>278</v>
      </c>
      <c r="B66" s="167"/>
      <c r="C66" s="167"/>
      <c r="D66" s="167"/>
      <c r="E66" s="168"/>
    </row>
    <row r="67" spans="1:5" ht="74" customHeight="1" x14ac:dyDescent="0.35">
      <c r="A67" s="169" t="s">
        <v>200</v>
      </c>
      <c r="B67" s="170" t="s">
        <v>201</v>
      </c>
      <c r="C67" s="170"/>
      <c r="D67" s="170" t="s">
        <v>288</v>
      </c>
      <c r="E67" s="171" t="s">
        <v>272</v>
      </c>
    </row>
    <row r="68" spans="1:5" ht="50" customHeight="1" x14ac:dyDescent="0.35">
      <c r="A68" s="161" t="s">
        <v>284</v>
      </c>
      <c r="B68" s="128">
        <f>'Usability, Professional Dev.'!E22</f>
        <v>1</v>
      </c>
      <c r="C68" s="162" t="s">
        <v>285</v>
      </c>
      <c r="D68" s="146" t="s">
        <v>287</v>
      </c>
      <c r="E68" s="53" t="s">
        <v>364</v>
      </c>
    </row>
    <row r="69" spans="1:5" ht="30" customHeight="1" x14ac:dyDescent="0.35">
      <c r="A69" s="163"/>
      <c r="B69" s="164"/>
      <c r="C69" s="164"/>
      <c r="D69" s="165" t="s">
        <v>67</v>
      </c>
      <c r="E69" s="49" t="s">
        <v>364</v>
      </c>
    </row>
    <row r="70" spans="1:5" ht="80" customHeight="1" thickBot="1" x14ac:dyDescent="0.4">
      <c r="A70" s="160" t="s">
        <v>207</v>
      </c>
      <c r="B70" s="57"/>
      <c r="C70" s="57"/>
      <c r="D70" s="57"/>
      <c r="E70" s="58"/>
    </row>
  </sheetData>
  <sheetProtection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Calzadillas, Marisa</cp:lastModifiedBy>
  <cp:lastPrinted>2020-04-03T20:11:48Z</cp:lastPrinted>
  <dcterms:created xsi:type="dcterms:W3CDTF">2020-01-29T22:20:11Z</dcterms:created>
  <dcterms:modified xsi:type="dcterms:W3CDTF">2020-06-24T15:33:06Z</dcterms:modified>
</cp:coreProperties>
</file>