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90B74A32-48CD-4247-BF02-A86B7120C59F}" xr6:coauthVersionLast="45" xr6:coauthVersionMax="45" xr10:uidLastSave="{00000000-0000-0000-0000-000000000000}"/>
  <bookViews>
    <workbookView xWindow="2200" yWindow="2200" windowWidth="14400" windowHeight="7360" tabRatio="794" firstSheet="5" activeTab="8"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c r="B7" i="9"/>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7"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<sst xmlns="http://schemas.openxmlformats.org/spreadsheetml/2006/main" count="988" uniqueCount="426">
  <si>
    <t>READ Act</t>
  </si>
  <si>
    <t>Request for Advisory List Submissions</t>
  </si>
  <si>
    <t>Part II - Program Review</t>
  </si>
  <si>
    <t>Core Instructional Programming</t>
  </si>
  <si>
    <t>2019-2020</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</si>
  <si>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</si>
  <si>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</si>
  <si>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</si>
  <si>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</si>
  <si>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</si>
  <si>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</si>
  <si>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be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</si>
  <si>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</si>
  <si>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</si>
  <si>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</si>
  <si>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</si>
  <si>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</si>
  <si>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</si>
  <si>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</si>
  <si>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</si>
  <si>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</si>
  <si>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</si>
  <si>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</si>
  <si>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</si>
  <si>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</si>
  <si>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</si>
  <si>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</si>
  <si>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Score</t>
  </si>
  <si>
    <t>For the grades for which the program is submitted, the program must include evidence of alignment to ESSA Evidence Level 1, 2, 3 or 4. If Level 4, then a logic model must be submitted.</t>
  </si>
  <si>
    <t>Met</t>
  </si>
  <si>
    <t xml:space="preserve">Indicated ESSA Level 4, logic model provided. Study underway. </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</si>
  <si>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</si>
  <si>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</si>
  <si>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</si>
  <si>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Not met</t>
  </si>
  <si>
    <t xml:space="preserve">While there is evidence of instruction in mapping sounds to print within the Phonics Workshop materials, reviewers could not identify a strong connection between the phonics focus skills and the leveled readers that students read in small group instruction. These texts include words and phonics patterns well in advance of those previously taught. These texts require students to use word recognition strategies (context clues, initial letter and guessing)  that are not aligned with scientifically based reading research. Another example is the word wall structure for K-1, the teacher's materials are eliciting pratices not aligned to this criteria. </t>
  </si>
  <si>
    <t>Word recognition is explicitly taught through relating sounds to letters, and not visual memory, guessing, the shape of the word, or the use of context clues to decode words.</t>
  </si>
  <si>
    <t>Examples were found in the program that are aligned to visual memory, guessing, and using context clues in order to decode words. "To figure out a word, I can: 1. Look for cludes in pictures 2. Look for clues in words nearby." (Kdg. Launching the Reader's Workshop, p. 151) and "Figuring Out Unfamiliar Words" (Anchor Chart in 3rd Grade Launching Reader's Workshop, p. 149)</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</si>
  <si>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</si>
  <si>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</si>
  <si>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</si>
  <si>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</si>
  <si>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</si>
  <si>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</si>
  <si>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</si>
  <si>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</si>
  <si>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</si>
  <si>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</si>
  <si>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</si>
  <si>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t xml:space="preserve">Reviewers note that each reader's workshop incorporates independant reading and small group reading with leveled text. It's unclear to reviewers how teachers are guided to make decisions when it comes to small group material selection. This is an area if both "buckets" small group lessons aren't considered and primarily the leveled text is used during small group - this would not be marked as "met". Particularly for K-1 alignement. </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</si>
  <si>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</si>
  <si>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Although there is detail in the Phonics &amp; Word Study (PA/Phonics) strand in their scope and sequence - a similart structure for comprehension, vocabulary and speaking and listening would strengthen the resource for implementers</t>
  </si>
  <si>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</si>
  <si>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</si>
  <si>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</si>
  <si>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</si>
  <si>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</si>
  <si>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</si>
  <si>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</si>
  <si>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</si>
  <si>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</si>
  <si>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</si>
  <si>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</si>
  <si>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</si>
  <si>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</si>
  <si>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</si>
  <si>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</si>
  <si>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</si>
  <si>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 xml:space="preserve">Reviewers found evidence of differentiation for ELLs and students who struggle in the foundational skills, but evidence of acceleration was able to be located.  </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</si>
  <si>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</si>
  <si>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</si>
  <si>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</si>
  <si>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</si>
  <si>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</si>
  <si>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</si>
  <si>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</si>
  <si>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</si>
  <si>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</si>
  <si>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</si>
  <si>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</si>
  <si>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</si>
  <si>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</si>
  <si>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</si>
  <si>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</si>
  <si>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</si>
  <si>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</si>
  <si>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</si>
  <si>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</si>
  <si>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Fully met</t>
  </si>
  <si>
    <t>new skills are explicitly modeled using multiple unambiguous examples, where the new skill is introduced, defined and/or explained, a model or demonstration is provided, students are given opportunity to practice orally with immediate corrective feedback</t>
  </si>
  <si>
    <t>Partially met</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</si>
  <si>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</si>
  <si>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</si>
  <si>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</si>
  <si>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</si>
  <si>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</si>
  <si>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</si>
  <si>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</si>
  <si>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 xml:space="preserve">evidence not found </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</si>
  <si>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</si>
  <si>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</si>
  <si>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</si>
  <si>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</si>
  <si>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</si>
  <si>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</si>
  <si>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</si>
  <si>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 xml:space="preserve">Although a scope and sequence is present, it does not adequately progress to more complex patterns (e.g., closed or open syllables, blends, digraphs). </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</si>
  <si>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</si>
  <si>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</si>
  <si>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</si>
  <si>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</si>
  <si>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evidence  on explicity and systematic support in how to write the symbols was not located in teaching plans - online in "practice" a grade k handing writing support tool was located - vendor would need to explain how this or another tool is used within day to day instruction to earn full credit here</t>
  </si>
  <si>
    <t>the letter that represents the sound is explicitly modeled with multiple unambiguous examples before students practice and apply</t>
  </si>
  <si>
    <t>sound spelling cards offer language transfer support as well</t>
  </si>
  <si>
    <t>letter-sound combinations are learned to automaticity through frequent and cumulative review</t>
  </si>
  <si>
    <t xml:space="preserve">at the individual letter - evidence of digraph instruction was not found (e.g., /sh/, /ee/). Reviewers note they did see /th/ referred to as a digraph when introducing a HFW, but unable to see where students were taught the concept </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</si>
  <si>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</si>
  <si>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</si>
  <si>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</si>
  <si>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</si>
  <si>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</si>
  <si>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</si>
  <si>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syllable type support was not found in Kindergarten (e.g., when teacher me, she, etc. teachers guide shared "when a word ends in e it stands for the long e sound / same instruction was given for lesson with so, no, etc.)</t>
  </si>
  <si>
    <t>students practice to automaticity in word lists, phrases and controlled decodable texts that provide enough exposures to the learned words that they become sight words</t>
  </si>
  <si>
    <t xml:space="preserve">The teacher's guide in reader's workshop suggests to use an oral reading record (screen shot is provideded too). This tool selects and scores based on 3-cueing system, so although word lists, phrases, and decodable text are provided - it's not clear what teachers may pull to practice building automaticity due to the program directing them in different directions. </t>
  </si>
  <si>
    <t>regular word types are introduced first (e.g., VC, CVC, CV)</t>
  </si>
  <si>
    <t>irregularities are pointed out in high utility words (i.e., have, I, said) while still focusing attention on the predictable letter-sound combinations</t>
  </si>
  <si>
    <t>HFW instruction is provided, however attending to known parts and unknown parts of the words was not found - the strategy utilized relies on memorization of all the letters in the word</t>
  </si>
  <si>
    <t>irregular, high-utility words are introduced and practiced to automaticity</t>
  </si>
  <si>
    <t>evidence on how they are practiced and how teachers determine automaticity was not located by the reviewers</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</si>
  <si>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</si>
  <si>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</si>
  <si>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</si>
  <si>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is evidence of review of concepts within the scope and sequence.</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</si>
  <si>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</si>
  <si>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</si>
  <si>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</si>
  <si>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 xml:space="preserve">Clear integration for teachers of EL language transfer supports, the QPA (w/ QSA), and cummulative reviews would strengthen this component - they all seem to be seperate tools to seek and use -- reviewers could not find evidence in which the assessment data is used for flexible grouping based on student's needs and progress. </t>
  </si>
  <si>
    <t>out of 23</t>
  </si>
  <si>
    <t>Section 3: Vocabulary</t>
  </si>
  <si>
    <t xml:space="preserve">there is a detailed scope and sequence of vocabulary skills </t>
  </si>
  <si>
    <t>It's not detailed, but provided. Also reviewers note vocabulary is present accross several of the workshop strands (e.g., grammar study, foundational skill work, reader's workshop etc.)</t>
  </si>
  <si>
    <t>words selected for instruction are rich, high-utility words that will appear in conversation and literature, those that must be learned to understand a concept or text, and words from content area instruction</t>
  </si>
  <si>
    <t>located in reader's workshop, reading mini lessons skills at a glance</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</si>
  <si>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</si>
  <si>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</si>
  <si>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</si>
  <si>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</si>
  <si>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</si>
  <si>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</si>
  <si>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Reviewers note the Read Aloud component is only suggested in 120 and 150 literacy blocks, not the 90 minute literacy block.</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</si>
  <si>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</si>
  <si>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</si>
  <si>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</si>
  <si>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</si>
  <si>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</si>
  <si>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</si>
  <si>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</si>
  <si>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</si>
  <si>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</si>
  <si>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</si>
  <si>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</si>
  <si>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</si>
  <si>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</si>
  <si>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</si>
  <si>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</si>
  <si>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</si>
  <si>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evidence of immediate corrective feedback in phonology was not found</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</si>
  <si>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</si>
  <si>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</si>
  <si>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</si>
  <si>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</si>
  <si>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 xml:space="preserve">evidence of phonemic awareness activities up to 4 phonemes </t>
  </si>
  <si>
    <t>differentiation of phonemic awareness instruction is linked to assessment data, with flexible grouping based on students’ needs and progress</t>
  </si>
  <si>
    <t xml:space="preserve">evidence for assessing the levels of phonemic awareness and how to adjust instruction were not located </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</si>
  <si>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</si>
  <si>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</si>
  <si>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</si>
  <si>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</si>
  <si>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</si>
  <si>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</si>
  <si>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</si>
  <si>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</si>
  <si>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</si>
  <si>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 xml:space="preserve">Evidence found within the phonics workshop. </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</si>
  <si>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</si>
  <si>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</si>
  <si>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</si>
  <si>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</si>
  <si>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</si>
  <si>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</si>
  <si>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</si>
  <si>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</si>
  <si>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</si>
  <si>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</si>
  <si>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</si>
  <si>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</si>
  <si>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</si>
  <si>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</si>
  <si>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</si>
  <si>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</si>
  <si>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</si>
  <si>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</si>
  <si>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 xml:space="preserve">This seems to be the case vertically as well. </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</si>
  <si>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</si>
  <si>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</si>
  <si>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 xml:space="preserve">content is mapped out by theme -specificity is lacking </t>
  </si>
  <si>
    <t xml:space="preserve">this program is geared towards vertical alignment to go deeper v. within a year - 10 themes </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</si>
  <si>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</si>
  <si>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</si>
  <si>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</si>
  <si>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</si>
  <si>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</si>
  <si>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Reviewers found no evidence where students are given opportunity to practice orally with immediate corrective feedback.</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</si>
  <si>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</si>
  <si>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</si>
  <si>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</si>
  <si>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</si>
  <si>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Reviewers evidence of students introduced to high utility patterns. However, there is inconsistency in explicit instruction and the amount of practice students get based upon if it is the primary or secondary skill. Referencing unit 3 lesson 7 for suffix -ing.</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</si>
  <si>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</si>
  <si>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</si>
  <si>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</si>
  <si>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</si>
  <si>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</si>
  <si>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</si>
  <si>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</si>
  <si>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</si>
  <si>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Reviewers did not find evidence where activities elicited high levels of response.</t>
  </si>
  <si>
    <t xml:space="preserve">Reviewers found evidence of formative and unit assessments; however, could not find evidence in which the assessment data is used for flexible grouping based on student's needs and progress. </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</si>
  <si>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</si>
  <si>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</si>
  <si>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</si>
  <si>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</si>
  <si>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Reviewers did not find evidence of students demonstrating word meanings in written sentences past writing definitions.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</si>
  <si>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</si>
  <si>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</si>
  <si>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</si>
  <si>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</si>
  <si>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</si>
  <si>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</si>
  <si>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</si>
  <si>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</si>
  <si>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</si>
  <si>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</si>
  <si>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</si>
  <si>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</si>
  <si>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</si>
  <si>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</si>
  <si>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 xml:space="preserve">This is covered in grades K-2. This is marked partially met due reviewers being unable to locate in "launching phonics workshop" or assessments provided in third grade where a teacher would be prompted there could be an issue with PA. Based on Colorado's current data (and national reading data) - we cannot assume students arrive on grade level. It's important to rule out varying underlying difficulities. Reviewers were looking for at least a prompt in the teaching materials on when to seek further information on this literacy component for their students.  </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</si>
  <si>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</si>
  <si>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</si>
  <si>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</si>
  <si>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unclear how this program determines this</t>
  </si>
  <si>
    <t>spelling (encoding) is integrated with the phonics instruction</t>
  </si>
  <si>
    <t>students are exposed o a wide range of words through reading aloud from a wide range of stories and informational text</t>
  </si>
  <si>
    <t xml:space="preserve">This is found in the phonics workshop strand. </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</si>
  <si>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</si>
  <si>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</si>
  <si>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</si>
  <si>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</si>
  <si>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</si>
  <si>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</si>
  <si>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</si>
  <si>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</si>
  <si>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</si>
  <si>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</si>
  <si>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</si>
  <si>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</si>
  <si>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</si>
  <si>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</si>
  <si>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</si>
  <si>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 xml:space="preserve">The format leads to potentially leaving out critical components. (e.g. anchor text is the same in WG in reader's workshop Unit 3, week 1 - but WG lessons are provided with the text in two seperate teacher's guides.) Decision making supports are lacking in how to navigate when and why various strands would be selected and what to teach within. The model/design lends to teacher selecting what's needed - this is a concern as the assessment tools are not adequate to point out the range of needs that may be present within a classroom. </t>
  </si>
  <si>
    <t>teacher editions are concise and easy to manage with clear connections between teacher resources</t>
  </si>
  <si>
    <t>the reading selections are centrally located within the materials and the center of the focus</t>
  </si>
  <si>
    <t xml:space="preserve">There are various reading materials - some overlap workshop strands and others do not. Some are universal readings, some are supporting skill based work, others are self selected by the school and students, and others are aligned to a leveling system. </t>
  </si>
  <si>
    <t>the content can be reasonably completed within a regular school year and the pacing of content allows for maximum student understanding</t>
  </si>
  <si>
    <t xml:space="preserve">The bare minimum block is 90 minutes and it's missing critical components. In order to be utlized to meet the statute requirements in Colorado - a clear map of what needs to be taught should be created v. following the general literacy block guidelines. </t>
  </si>
  <si>
    <t>the materials provide guidance about the amount of time a task might reasonably take</t>
  </si>
  <si>
    <t xml:space="preserve">General time for parts of the literacy block are provided, time stamps are also provided within strands throughout a lessson, but showing an overlap of these is missing - it appears to be up to teachers to choose what pieces to fill the time suggestions in the literacy block recommendations. Reviewers also note - the grammar study provides valuable comprehension support that should be mapped to instruction more clearly (e.g., expanding sentence work in K-1). </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</si>
  <si>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</si>
  <si>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</si>
  <si>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</si>
  <si>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</si>
  <si>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</si>
  <si>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</si>
  <si>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</si>
  <si>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</si>
  <si>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</si>
  <si>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</si>
  <si>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</si>
  <si>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</si>
  <si>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</si>
  <si>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</si>
  <si>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</si>
  <si>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</si>
  <si>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</si>
  <si>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</si>
  <si>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</si>
  <si>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</si>
  <si>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</si>
  <si>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</si>
  <si>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</si>
  <si>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Partially Meets Expectations</t>
  </si>
  <si>
    <t>2: Phonics and Word Study</t>
  </si>
  <si>
    <t>out of 23 points</t>
  </si>
  <si>
    <t>18 - 23 points = Meets Expectations
11 - 17 points = Partially Meets Expectations
0 - 10 points = Doesn’t Meet Expectations</t>
  </si>
  <si>
    <t>Meets Expectations</t>
  </si>
  <si>
    <t>3: Vocabulary</t>
  </si>
  <si>
    <t>out of 11 points</t>
  </si>
  <si>
    <t>9 – 11 points = Meets Expectations
6 - 8 points = Partially Meets Expectations
0 - 5 points = Doesn’t Meet Expectations</t>
  </si>
  <si>
    <t>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</si>
  <si>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</si>
  <si>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</si>
  <si>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</si>
  <si>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</si>
  <si>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</si>
  <si>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</si>
  <si>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</si>
  <si>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</si>
  <si>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</si>
  <si>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</si>
  <si>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</si>
  <si>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</si>
  <si>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</si>
  <si>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</si>
  <si>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</si>
  <si>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</si>
  <si>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</si>
  <si>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</si>
  <si>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</si>
  <si>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</si>
  <si>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</si>
  <si>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</si>
  <si>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</si>
  <si>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</si>
  <si>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</si>
  <si>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</si>
  <si>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</si>
  <si>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</si>
  <si>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</si>
  <si>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</si>
  <si>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</si>
  <si>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</si>
  <si>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</si>
  <si>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</si>
  <si>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</si>
  <si>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</si>
  <si>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t>
  </si>
  <si>
    <t>Benchmark, Benchmark Workshop (2021)</t>
  </si>
  <si>
    <t>Review Team</t>
  </si>
  <si>
    <t>Phase 1</t>
  </si>
  <si>
    <t>Phase 2</t>
  </si>
  <si>
    <t>Grade</t>
  </si>
  <si>
    <t>Overall</t>
  </si>
  <si>
    <r>
      <t xml:space="preserve">Evidence for assessing the levels of phonemic awareness and how to adjust instruction were not located - application noted there is formative assessment at the end of each work. Reviewers spot checked two different weeks in different units and did not see evidence of PA assessment. The </t>
    </r>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cummulative assessment appendices were also reviewed and evidence of PA knowledge was not addressed appropriately or sufficiently. / Reviewers do note the sound-spelling supports for language transfer, this tool if elevated and utilized would be supportive to PA work with ELs
//
</t>
    </r>
    <r>
      <rPr>
        <b/>
        <sz val="12"/>
        <color theme="1"/>
        <rFont val="Calibri"/>
        <family val="2"/>
        <scheme val="minor"/>
      </rPr>
      <t>Appeal comments</t>
    </r>
    <r>
      <rPr>
        <sz val="12"/>
        <color theme="1"/>
        <rFont val="Calibri"/>
        <family val="2"/>
        <scheme val="minor"/>
      </rPr>
      <t xml:space="preserve">: Phonological and phonemic awareness  assessments are in a separate book and are based on skill. No information regarding how to use data to form flexible grouping.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</si>
  <si>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found of blending and segmenting up to 4 phoneme words. Evidence found of blending and segmenting longer words - but at the syllable level, not the phoneme level or utilizing longer words to isolate a particular phoneme 
//
</t>
    </r>
    <r>
      <rPr>
        <b/>
        <sz val="12"/>
        <color theme="1"/>
        <rFont val="Calibri"/>
        <family val="2"/>
        <scheme val="minor"/>
      </rPr>
      <t>Appeal comments</t>
    </r>
    <r>
      <rPr>
        <sz val="12"/>
        <color theme="1"/>
        <rFont val="Calibri"/>
        <family val="2"/>
        <scheme val="minor"/>
      </rPr>
      <t xml:space="preserve">: Evidence of 5 phonemes was noted in Unit 8 and 9.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Met</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</si>
  <si>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evidence of immediate corrective feedback with phonological skills was not found
</t>
    </r>
    <r>
      <rPr>
        <b/>
        <sz val="12"/>
        <color theme="1"/>
        <rFont val="Calibri"/>
        <family val="2"/>
        <scheme val="minor"/>
      </rPr>
      <t>Appeal comments</t>
    </r>
    <r>
      <rPr>
        <sz val="12"/>
        <color theme="1"/>
        <rFont val="Calibri"/>
        <family val="2"/>
        <scheme val="minor"/>
      </rPr>
      <t xml:space="preserve">: Directions are provided to give corrective feedback, but no examples or possible misconceptions are provided.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</si>
  <si>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of drawing on meaning and integrating into sentences within phonics instruction
//
</t>
    </r>
    <r>
      <rPr>
        <b/>
        <sz val="12"/>
        <color theme="1"/>
        <rFont val="Calibri"/>
        <family val="2"/>
        <scheme val="minor"/>
      </rPr>
      <t>Appeal comments</t>
    </r>
    <r>
      <rPr>
        <sz val="12"/>
        <color theme="1"/>
        <rFont val="Calibri"/>
        <family val="2"/>
        <scheme val="minor"/>
      </rPr>
      <t xml:space="preserve">: Students use new words in research and inquiry units, along with workshop time.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</si>
  <si>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Publisher revised book and included charts that identify Academic Vocabulary, Domain-Specific Vocabulary and Vocabulary to Support Instructional Objectives throughout the units. This pairs with the vocabulary routine identified in the vocabulary section.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 </t>
    </r>
  </si>
  <si>
    <r>
      <rPr>
        <b/>
        <sz val="12"/>
        <color theme="1"/>
        <rFont val="Calibri"/>
        <family val="2"/>
        <scheme val="minor"/>
      </rPr>
      <t>Original crating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of a consistent process for modeling with multiple examples was not located
//
</t>
    </r>
    <r>
      <rPr>
        <b/>
        <sz val="12"/>
        <color theme="1"/>
        <rFont val="Calibri"/>
        <family val="2"/>
        <scheme val="minor"/>
      </rPr>
      <t>Appeal comments</t>
    </r>
    <r>
      <rPr>
        <sz val="12"/>
        <color theme="1"/>
        <rFont val="Calibri"/>
        <family val="2"/>
        <scheme val="minor"/>
      </rPr>
      <t xml:space="preserve">: Anchor chart are created with students using Story Mountain with events showing beginning, middle, and end.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</si>
  <si>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program also utilizes leveled text (small group reader's workshop) alongside decodable text (phonics workshop)- due to the use of the oral reading record (aligned to 3-cueing) for placement into text and not locating guidance in teaching materials around decodables and the leveled materials - reviewers could not verify this to be true for this program 
</t>
    </r>
    <r>
      <rPr>
        <b/>
        <sz val="12"/>
        <color theme="1"/>
        <rFont val="Calibri"/>
        <family val="2"/>
        <scheme val="minor"/>
      </rPr>
      <t>Appeal comments:</t>
    </r>
    <r>
      <rPr>
        <sz val="12"/>
        <color theme="1"/>
        <rFont val="Calibri"/>
        <family val="2"/>
        <scheme val="minor"/>
      </rPr>
      <t xml:space="preserve"> Words are learned in isolation during the phonics lessons and can word on fluency student cards to practice for automaticity. They are also reviewed throughout the unit. Minimal evidence of  the texts that are used for independnet reading include words that have been taught.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</si>
  <si>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Evidence of words being taught multiple times throughout many different contexts was provided.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</si>
  <si>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This was only located in phonics workshop and EL supports. 
</t>
    </r>
    <r>
      <rPr>
        <b/>
        <sz val="12"/>
        <color theme="1"/>
        <rFont val="Calibri"/>
        <family val="2"/>
        <scheme val="minor"/>
      </rPr>
      <t>Appeal rating</t>
    </r>
    <r>
      <rPr>
        <sz val="12"/>
        <color theme="1"/>
        <rFont val="Calibri"/>
        <family val="2"/>
        <scheme val="minor"/>
      </rPr>
      <t xml:space="preserve">: Evidence provided showed students using new words integrated into sentences as well as verbal pratcie in the Intstructional routings and strategies.Teachers need to be aware of using these routines throughout the unit. It is also eviden in the turn and talk question as well.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</si>
  <si>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Students participate in  the Unit Wrap up prior to the assessment. Words also are reviewed throughout the unit.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</si>
  <si>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in instructing vocabulary in 
//
</t>
    </r>
    <r>
      <rPr>
        <b/>
        <sz val="12"/>
        <color theme="1"/>
        <rFont val="Calibri"/>
        <family val="2"/>
        <scheme val="minor"/>
      </rPr>
      <t>Appeal comments</t>
    </r>
    <r>
      <rPr>
        <sz val="12"/>
        <color theme="1"/>
        <rFont val="Calibri"/>
        <family val="2"/>
        <scheme val="minor"/>
      </rPr>
      <t xml:space="preserve">: Activities are repetitive and are not crafted to build curiousity in words - vocabulary elements are found in different workshop strands and are not neccesarily related - evidence of drawing attention building word consciousness was not found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 xml:space="preserve">Partially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</si>
  <si>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t>
    </r>
    <r>
      <rPr>
        <b/>
        <sz val="12"/>
        <color theme="1"/>
        <rFont val="Calibri"/>
        <family val="2"/>
        <scheme val="minor"/>
      </rPr>
      <t>Appeal comments</t>
    </r>
    <r>
      <rPr>
        <sz val="12"/>
        <color theme="1"/>
        <rFont val="Calibri"/>
        <family val="2"/>
        <scheme val="minor"/>
      </rPr>
      <t xml:space="preserve">: Online assessment tracker provides information at the end of the unit and supports flexible grouping based on results. Reviewer did note that teachers would need to understand what the standards and their numbers were in order to make sense of the data as it appears to not be written out. 
Appeal rating: </t>
    </r>
    <r>
      <rPr>
        <sz val="12"/>
        <color rgb="FF00B050"/>
        <rFont val="Calibri"/>
        <family val="2"/>
        <scheme val="minor"/>
      </rPr>
      <t xml:space="preserve">Fully met </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</si>
  <si>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Online assessment tracker provides information at the end of the unit and supports flexible grouping based on results. Reviewer did note that teachers would need to understand what the standards and their numbers were in order to make sense of the data as it appears to not be written out. There are also formative assessments to determine if students understand the vocabulary words and its use.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</si>
  <si>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This appears to be part of the why in construction of this program, but in reviewing materials - building deeper content knowledge is primarily supported through text selection. 
//
</t>
    </r>
    <r>
      <rPr>
        <b/>
        <sz val="12"/>
        <color theme="1"/>
        <rFont val="Calibri"/>
        <family val="2"/>
        <scheme val="minor"/>
      </rPr>
      <t>Appeal comments</t>
    </r>
    <r>
      <rPr>
        <sz val="12"/>
        <color theme="1"/>
        <rFont val="Calibri"/>
        <family val="2"/>
        <scheme val="minor"/>
      </rPr>
      <t xml:space="preserve">: Students use a multitude of methods to engage in discussion throughout the lessons including turn and talks, turn and draw, guided questions and reflections. Students also participate in a research inquiry project to show deeper understanding.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</si>
  <si>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no explicit vocabulary routines were located or explicit instruction in tiered vocabulary within teaching materials - there are activities with words, but explicit instruction was not found 
</t>
    </r>
    <r>
      <rPr>
        <b/>
        <sz val="12"/>
        <color theme="1"/>
        <rFont val="Calibri"/>
        <family val="2"/>
        <scheme val="minor"/>
      </rPr>
      <t>Appeal comments</t>
    </r>
    <r>
      <rPr>
        <sz val="12"/>
        <color theme="1"/>
        <rFont val="Calibri"/>
        <family val="2"/>
        <scheme val="minor"/>
      </rPr>
      <t xml:space="preserve">: Define, Example, Ask routine was added. Students are also asked to practice both verbally and with written practice.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</si>
  <si>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Periodically, but reviewers could not find consistent support of this
</t>
    </r>
    <r>
      <rPr>
        <b/>
        <sz val="12"/>
        <color theme="1"/>
        <rFont val="Calibri"/>
        <family val="2"/>
        <scheme val="minor"/>
      </rPr>
      <t>Appeal comments</t>
    </r>
    <r>
      <rPr>
        <sz val="12"/>
        <color theme="1"/>
        <rFont val="Calibri"/>
        <family val="2"/>
        <scheme val="minor"/>
      </rPr>
      <t xml:space="preserve"> : Vendors included a new routine with the rewrite that includes the Define, Ask, Example model where students have to provide new words integrated into sentences. They also included a Frayer Model and Concept map for students to use. Words are also spiraled through in order to connect old words to new words.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</si>
  <si>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did not find evidence of cumulative review. 
//
</t>
    </r>
    <r>
      <rPr>
        <b/>
        <sz val="12"/>
        <color theme="1"/>
        <rFont val="Calibri"/>
        <family val="2"/>
        <scheme val="minor"/>
      </rPr>
      <t>Appeal comments</t>
    </r>
    <r>
      <rPr>
        <sz val="12"/>
        <color theme="1"/>
        <rFont val="Calibri"/>
        <family val="2"/>
        <scheme val="minor"/>
      </rPr>
      <t xml:space="preserve">:  Students participate in  the Unit Wrap up prior to the assessment. Words also are reviewed throughout the unit.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</si>
  <si>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Reviewers only found evidence in phonics workshop and EL supports. 
</t>
    </r>
    <r>
      <rPr>
        <b/>
        <sz val="12"/>
        <color theme="1"/>
        <rFont val="Calibri"/>
        <family val="2"/>
        <scheme val="minor"/>
      </rPr>
      <t>Appeal comments</t>
    </r>
    <r>
      <rPr>
        <sz val="12"/>
        <color theme="1"/>
        <rFont val="Calibri"/>
        <family val="2"/>
        <scheme val="minor"/>
      </rPr>
      <t xml:space="preserve">: Vendors included a new routine with the rewrite that includes the Define, Ask, Example model where students have to provide new words integrated into sentences. They also included a Frayer Model, Vocabulary-word study log,  and Concept map for students to use.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</si>
  <si>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activities are repetitive and are not crafted to build curiousity in words - vocabulary elements are found in different workshop strands and are not neccesarily related - evidence of drawing attention building word consciousness was not found.
//
</t>
    </r>
    <r>
      <rPr>
        <b/>
        <sz val="12"/>
        <color theme="1"/>
        <rFont val="Calibri"/>
        <family val="2"/>
        <scheme val="minor"/>
      </rPr>
      <t>Appeal comments</t>
    </r>
    <r>
      <rPr>
        <sz val="12"/>
        <color theme="1"/>
        <rFont val="Calibri"/>
        <family val="2"/>
        <scheme val="minor"/>
      </rPr>
      <t xml:space="preserve">: Although some of the structures that are used are repetitve during direct vocabulary lessons such as turn and talk, turn and draw, etc, there is also a section that is called "Word Play" where students are asked to do different activities with whatever the skill is and work with partners then write in the Reader's Notebook.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</si>
  <si>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activities are repetitive and are not crafted to build curiousity in words - vocabulary elements are found in different workshop strands and are not neccesarily related - evidence of drawing attention building word consciousness was not found
</t>
    </r>
    <r>
      <rPr>
        <b/>
        <sz val="12"/>
        <color theme="1"/>
        <rFont val="Calibri"/>
        <family val="2"/>
        <scheme val="minor"/>
      </rPr>
      <t>Appeal comments</t>
    </r>
    <r>
      <rPr>
        <sz val="12"/>
        <color theme="1"/>
        <rFont val="Calibri"/>
        <family val="2"/>
        <scheme val="minor"/>
      </rPr>
      <t xml:space="preserve">: Appeal comments: Although some of the structures that are used are repetitve during direct vocabulary lessons such as turn and talk, turn and draw, etc, there is also a section that is called "Word Play" where students are asked to do different activities with whatever the skill is and work with partners then write in the Reader's Notebook.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</si>
  <si>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Students learn antonyms, prefixes, suffixes, and compound words; however, reviewers did not find consistent evidence in which students are taught to predict meaning using them. 
</t>
    </r>
    <r>
      <rPr>
        <b/>
        <sz val="12"/>
        <color theme="1"/>
        <rFont val="Calibri"/>
        <family val="2"/>
        <scheme val="minor"/>
      </rPr>
      <t>Appeal comments</t>
    </r>
    <r>
      <rPr>
        <sz val="12"/>
        <color theme="1"/>
        <rFont val="Calibri"/>
        <family val="2"/>
        <scheme val="minor"/>
      </rPr>
      <t xml:space="preserve">: Activities provided include how to explore compound words and use understanding of the words to make meaning. Students then use "Word Play" to extend the activitiy. Multiple activities similar to this throughout units 1,3,4,5 provided. Guided practice is through the Mini-lesson section of the resource.  Anchor charts are used to solidify concepts.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</si>
  <si>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found evidence of formative and unit assessments; however, could not find evidence in which the assessment data is used for flexible grouping based on student's needs and progress. 
</t>
    </r>
    <r>
      <rPr>
        <b/>
        <sz val="12"/>
        <color theme="1"/>
        <rFont val="Calibri"/>
        <family val="2"/>
        <scheme val="minor"/>
      </rPr>
      <t>Appeal comments:</t>
    </r>
    <r>
      <rPr>
        <sz val="12"/>
        <color theme="1"/>
        <rFont val="Calibri"/>
        <family val="2"/>
        <scheme val="minor"/>
      </rPr>
      <t xml:space="preserve"> Online assessment tracker provides information at the end of the unit and supports flexible grouping based on results. Reviewer did note that teachers would need to understand what the standards and their numbers were in order to make sense of the data as it appears to not be written out. There are also formative assessments to determine if students understand the vocabulary words and its use. 
</t>
    </r>
    <r>
      <rPr>
        <b/>
        <sz val="12"/>
        <color theme="1"/>
        <rFont val="Calibri"/>
        <family val="2"/>
        <scheme val="minor"/>
      </rPr>
      <t xml:space="preserve">Appeal rating: </t>
    </r>
    <r>
      <rPr>
        <b/>
        <sz val="12"/>
        <color theme="9"/>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</si>
  <si>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Regular and irregular words are introduced; however, there is no evidence the reviewers found to denote accuracy and automatic reading of a sufficient number of regular and irregular words.
//
</t>
    </r>
    <r>
      <rPr>
        <b/>
        <sz val="12"/>
        <color theme="1"/>
        <rFont val="Calibri"/>
        <family val="2"/>
        <scheme val="minor"/>
      </rPr>
      <t>Appeal comments</t>
    </r>
    <r>
      <rPr>
        <sz val="12"/>
        <color theme="1"/>
        <rFont val="Calibri"/>
        <family val="2"/>
        <scheme val="minor"/>
      </rPr>
      <t xml:space="preserve">: Accountable text passages are provided that are based on both learned phonics patterns as well as some irregular words that have been provided. Teachers also have access to word fluency recording sheets to determine if students are accurate and automatic with their word level reading.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</si>
  <si>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no explicit vocabulary routines were located or explicit instruction in tiered vocabulary within teaching materials - there are activities with words, but explicit instruction was not found 
//
</t>
    </r>
    <r>
      <rPr>
        <b/>
        <sz val="12"/>
        <color theme="1"/>
        <rFont val="Calibri"/>
        <family val="2"/>
        <scheme val="minor"/>
      </rPr>
      <t>Appeal comments</t>
    </r>
    <r>
      <rPr>
        <sz val="12"/>
        <color theme="1"/>
        <rFont val="Calibri"/>
        <family val="2"/>
        <scheme val="minor"/>
      </rPr>
      <t xml:space="preserve">: Define, Example, Ask routine was added. Students are also asked to practice both verbally and with written practice.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</si>
  <si>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found evidence of formative and unit assessments; however, could not find evidence in which the assessment data is used for flexible grouping based on student's needs and progress.
// 
</t>
    </r>
    <r>
      <rPr>
        <b/>
        <sz val="12"/>
        <color theme="1"/>
        <rFont val="Calibri"/>
        <family val="2"/>
        <scheme val="minor"/>
      </rPr>
      <t>Appeal comments</t>
    </r>
    <r>
      <rPr>
        <sz val="12"/>
        <color theme="1"/>
        <rFont val="Calibri"/>
        <family val="2"/>
        <scheme val="minor"/>
      </rPr>
      <t xml:space="preserve">: Online assessment tracker provides information at the end of the unit and supports flexible grouping based on results. Reviewer did note that teachers would need to understand what the standards and their numbers were in order to make sense of the data as it appears to not be written out. There are also formative assessments to determine if students understand the vocabulary words and its use.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</si>
  <si>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Decodable/controlled texts are used small group and some independent reading; however, students also use self-selected texts for independent reading and leveled text are used. There is no evidence that self-selected texts are controlled - reference "Launching the Reader's Workshop" pp. 36-37. Nor is it clear how leveled text is being used (no teacher guides were provided to the department for th small group reading time with leveled text).
//
</t>
    </r>
    <r>
      <rPr>
        <b/>
        <sz val="12"/>
        <color theme="1"/>
        <rFont val="Calibri"/>
        <family val="2"/>
        <scheme val="minor"/>
      </rPr>
      <t>Appeal comments</t>
    </r>
    <r>
      <rPr>
        <sz val="12"/>
        <color theme="1"/>
        <rFont val="Calibri"/>
        <family val="2"/>
        <scheme val="minor"/>
      </rPr>
      <t xml:space="preserve">:Two decodables are provided each week. Day 2 students are exposed to accountable text which includes previously taught phonic skills. Teachers need to be clear that they need to follow the scope and sequence of the work flow provided to make sure that students are in controlled text and practicing independently and in small groups. Students are expected on Day 4 to read through text from Day 2 independently to show fluency. Teachers need to clearly understand the options available for students and provide appropriate work for small group and indepdent work.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</si>
  <si>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:evidence not found - no explicit vocabulary routines were located or explicit instruction in tiered vocabulary within Kindergarten materials 
//
</t>
    </r>
    <r>
      <rPr>
        <b/>
        <sz val="12"/>
        <color theme="1"/>
        <rFont val="Calibri"/>
        <family val="2"/>
        <scheme val="minor"/>
      </rPr>
      <t>Appeal comments</t>
    </r>
    <r>
      <rPr>
        <sz val="12"/>
        <color theme="1"/>
        <rFont val="Calibri"/>
        <family val="2"/>
        <scheme val="minor"/>
      </rPr>
      <t xml:space="preserve">: Define, Example, Ask routine was added. Students are also asked to practice both verball and with written practice.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</si>
  <si>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Students are taught Shades of Meaning for words in order to provide depth of understanding. Vendors also added the Define, Ask, Example routine to have students connect to the word at a deeper level.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</si>
  <si>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Students participate in  the Unit Wrap up prior to the assessment. Words are also reviewed throughout the unit per the weekly lesson structure.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</si>
  <si>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t>
    </r>
    <r>
      <rPr>
        <b/>
        <sz val="12"/>
        <color theme="1"/>
        <rFont val="Calibri"/>
        <family val="2"/>
        <scheme val="minor"/>
      </rPr>
      <t>Appeal comments:</t>
    </r>
    <r>
      <rPr>
        <sz val="12"/>
        <color theme="1"/>
        <rFont val="Calibri"/>
        <family val="2"/>
        <scheme val="minor"/>
      </rPr>
      <t xml:space="preserve"> Evidence of prefixes and suffixes. Students do not have direct instruction regarding the root words though, they are just told the root word.
</t>
    </r>
    <r>
      <rPr>
        <b/>
        <sz val="12"/>
        <color theme="1"/>
        <rFont val="Calibri"/>
        <family val="2"/>
        <scheme val="minor"/>
      </rPr>
      <t>Appeal rating:</t>
    </r>
    <r>
      <rPr>
        <sz val="12"/>
        <color theme="1"/>
        <rFont val="Calibri"/>
        <family val="2"/>
        <scheme val="minor"/>
      </rPr>
      <t xml:space="preserve"> P</t>
    </r>
    <r>
      <rPr>
        <sz val="12"/>
        <color rgb="FFFF0000"/>
        <rFont val="Calibri"/>
        <family val="2"/>
        <scheme val="minor"/>
      </rPr>
      <t xml:space="preserve">artially met </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</si>
  <si>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Themes are provided, specific content within themes was not identified by reviewers. 
//
</t>
    </r>
    <r>
      <rPr>
        <b/>
        <sz val="12"/>
        <color theme="1"/>
        <rFont val="Calibri"/>
        <family val="2"/>
        <scheme val="minor"/>
      </rPr>
      <t>Appeal comments</t>
    </r>
    <r>
      <rPr>
        <sz val="12"/>
        <color theme="1"/>
        <rFont val="Calibri"/>
        <family val="2"/>
        <scheme val="minor"/>
      </rPr>
      <t xml:space="preserve">: Vendor provided chart of Unit topic and essential question alignment. 10 common strands are provided for all grade levels.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</si>
  <si>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find this to be confusing. Although the strands are mapped out in the literacy block pacing - some strands you open "e.g., grammay study" it's up to teachers to select what/when to teach during this time of the block. 
//
</t>
    </r>
    <r>
      <rPr>
        <b/>
        <sz val="12"/>
        <color theme="1"/>
        <rFont val="Calibri"/>
        <family val="2"/>
        <scheme val="minor"/>
      </rPr>
      <t>Appeal comments</t>
    </r>
    <r>
      <rPr>
        <sz val="12"/>
        <color theme="1"/>
        <rFont val="Calibri"/>
        <family val="2"/>
        <scheme val="minor"/>
      </rPr>
      <t xml:space="preserve">: Units follow the same pattern from whole group, partner work practice and independent study with a final culminating activity that should show a deeper understanding of the topic.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</si>
  <si>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Due to the use of the oral reading record and leveled text in Kindergarten, this item is not fully met. It's unclear how teachers are supported to ensure foundational skills are in place, when to support building listen comprehension, and then when/how to move to building reading comprehension. The skill instruction and use of leveled text needs to be further explained. The use of early leveled text is promoted in kindergarten and it's unclear how teachers are supporting developmentally appropriate, evidence-based practices by doing so. 
//
</t>
    </r>
    <r>
      <rPr>
        <b/>
        <sz val="12"/>
        <color theme="1"/>
        <rFont val="Calibri"/>
        <family val="2"/>
        <scheme val="minor"/>
      </rPr>
      <t>Appeal comments</t>
    </r>
    <r>
      <rPr>
        <sz val="12"/>
        <color theme="1"/>
        <rFont val="Calibri"/>
        <family val="2"/>
        <scheme val="minor"/>
      </rPr>
      <t xml:space="preserve">: Vendor provided information regarding online assessment analysis that supports small group decision making. Information regarding use of decision making with decodables can be found in the formative assessment pages within each comoprehension lesson. Teachers would need to determine if students are making progress or not and adjust groups accordingly.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</si>
  <si>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 teacher's guide in reader's workshop suggests to use an oral reading record (screen shot is provideded too). This tool selects and scores based on 3-cueing system, so although word lists, phrases, and decodable text are provided - it's not clear what teachers may pull to practice building automaticity due to the program directing them in different directions. 
//
</t>
    </r>
    <r>
      <rPr>
        <b/>
        <sz val="12"/>
        <color theme="1"/>
        <rFont val="Calibri"/>
        <family val="2"/>
        <scheme val="minor"/>
      </rPr>
      <t>Appeal comments</t>
    </r>
    <r>
      <rPr>
        <sz val="12"/>
        <color theme="1"/>
        <rFont val="Calibri"/>
        <family val="2"/>
        <scheme val="minor"/>
      </rPr>
      <t xml:space="preserve">: Although vendor provided additional decodable text, evidence did not provide additional information that would change this to fully met.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 xml:space="preserve">Partially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</si>
  <si>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on how they are practiced and how teachers determine automaticity was not located by the reviewers
//
</t>
    </r>
    <r>
      <rPr>
        <b/>
        <sz val="12"/>
        <color theme="1"/>
        <rFont val="Calibri"/>
        <family val="2"/>
        <scheme val="minor"/>
      </rPr>
      <t>Appeal comments</t>
    </r>
    <r>
      <rPr>
        <sz val="12"/>
        <color theme="1"/>
        <rFont val="Calibri"/>
        <family val="2"/>
        <scheme val="minor"/>
      </rPr>
      <t xml:space="preserve">: Vendor provided unit assessment and word fluency procedures that identify accuracy and automaticity levels to indicate mastery of the skill. High utility words also are spiraled throughout the unit to review.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</si>
  <si>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HFW instruction is provided, however attending to known parts and unknown parts of the words was not found - the strategy utilized relies on memorization of all the letters in the word
//
</t>
    </r>
    <r>
      <rPr>
        <b/>
        <sz val="12"/>
        <color theme="1"/>
        <rFont val="Calibri"/>
        <family val="2"/>
        <scheme val="minor"/>
      </rPr>
      <t>Appeal comments</t>
    </r>
    <r>
      <rPr>
        <sz val="12"/>
        <color theme="1"/>
        <rFont val="Calibri"/>
        <family val="2"/>
        <scheme val="minor"/>
      </rPr>
      <t xml:space="preserve">: Vendor revised program to include a routine for HFW which includes identifying predicatable letter-sound combinations as well as irregularities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</si>
  <si>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Clear integration for teachers of EL language transfer supports, the QPA (w/ QSA), and cummulative reviews would strengthen this component - they all seem to be seperate tools to seek and use -- reviewers could not find evidence in which the assessment data is used for flexible grouping based on student's needs and progress. 
//
</t>
    </r>
    <r>
      <rPr>
        <b/>
        <sz val="12"/>
        <color theme="1"/>
        <rFont val="Calibri"/>
        <family val="2"/>
        <scheme val="minor"/>
      </rPr>
      <t>Appeal comments</t>
    </r>
    <r>
      <rPr>
        <sz val="12"/>
        <color theme="1"/>
        <rFont val="Calibri"/>
        <family val="2"/>
        <scheme val="minor"/>
      </rPr>
      <t xml:space="preserve">: Cumulative reviews were provided; however, minimal evidence that supported flexible grouping was provided.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</si>
  <si>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 no explicit vocabulary routines were located or explicit instruction in tiered vocabulary within teaching materials - there are activities with words, but explicit instruction was not found 
//
</t>
    </r>
    <r>
      <rPr>
        <b/>
        <sz val="12"/>
        <color theme="1"/>
        <rFont val="Calibri"/>
        <family val="2"/>
        <scheme val="minor"/>
      </rPr>
      <t>Appeal comments</t>
    </r>
    <r>
      <rPr>
        <sz val="12"/>
        <color theme="1"/>
        <rFont val="Calibri"/>
        <family val="2"/>
        <scheme val="minor"/>
      </rPr>
      <t xml:space="preserve">: Define, Example, Ask routine was added. Students are also asked to practice both verbally and with written practice.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</si>
  <si>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words match theme and may be in other text - partially met due to read alouds not being required, unclear when leveled text would be appropriate for all to use - so it's possible shared text is only exposure
//
</t>
    </r>
    <r>
      <rPr>
        <b/>
        <sz val="12"/>
        <color theme="1"/>
        <rFont val="Calibri"/>
        <family val="2"/>
        <scheme val="minor"/>
      </rPr>
      <t>Appeal comments</t>
    </r>
    <r>
      <rPr>
        <sz val="12"/>
        <color theme="1"/>
        <rFont val="Calibri"/>
        <family val="2"/>
        <scheme val="minor"/>
      </rPr>
      <t xml:space="preserve">: Evidence of words being taught multiple times throughout many different contexts was provided.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</si>
  <si>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periodically, but reviewers could not find consistent support of this 
//
</t>
    </r>
    <r>
      <rPr>
        <b/>
        <sz val="12"/>
        <color theme="1"/>
        <rFont val="Calibri"/>
        <family val="2"/>
        <scheme val="minor"/>
      </rPr>
      <t>Appeal comments:</t>
    </r>
    <r>
      <rPr>
        <sz val="12"/>
        <color theme="1"/>
        <rFont val="Calibri"/>
        <family val="2"/>
        <scheme val="minor"/>
      </rPr>
      <t xml:space="preserve"> Students are taught Shades of Meaning for words in order to provide depth of understanding and use words within the context of comprehension questions as well throught the Vocabulary routine that was added. Mini lessons are available for students to make connections between words and their uses.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</si>
  <si>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Partially met partially met
</t>
    </r>
    <r>
      <rPr>
        <b/>
        <sz val="12"/>
        <color theme="1"/>
        <rFont val="Calibri"/>
        <family val="2"/>
        <scheme val="minor"/>
      </rPr>
      <t>Original comments</t>
    </r>
    <r>
      <rPr>
        <sz val="12"/>
        <color theme="1"/>
        <rFont val="Calibri"/>
        <family val="2"/>
        <scheme val="minor"/>
      </rPr>
      <t xml:space="preserve">:  due to interactive read alouds not being required, unclear when leveled text would be appropriate for all to use - so it's possible shared text is only exposure
//
</t>
    </r>
    <r>
      <rPr>
        <b/>
        <sz val="12"/>
        <color theme="1"/>
        <rFont val="Calibri"/>
        <family val="2"/>
        <scheme val="minor"/>
      </rPr>
      <t>Appeal comments</t>
    </r>
    <r>
      <rPr>
        <sz val="12"/>
        <color theme="1"/>
        <rFont val="Calibri"/>
        <family val="2"/>
        <scheme val="minor"/>
      </rPr>
      <t xml:space="preserve">: Academic, Domain-Specific, and vocabulary to support instructional obserives are found throughout the week's reading.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</si>
  <si>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that this is the case by reviewers
//
</t>
    </r>
    <r>
      <rPr>
        <b/>
        <sz val="12"/>
        <color theme="1"/>
        <rFont val="Calibri"/>
        <family val="2"/>
        <scheme val="minor"/>
      </rPr>
      <t>Appeal comments</t>
    </r>
    <r>
      <rPr>
        <sz val="12"/>
        <color theme="1"/>
        <rFont val="Calibri"/>
        <family val="2"/>
        <scheme val="minor"/>
      </rPr>
      <t xml:space="preserve">: Evidence provided showed CVC words and silent E from Unit 1 week 6. These skills are also in subsequent units. Decodables also included this skill. No evidence of VC words.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</si>
  <si>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some are - evidence to know all independent text that students are asked to read was not found (reviewers note not all books being selected for independent reading are required to be read, this comment does not reflect that - this comment relates to the leveled text and placement through the oral reading record and it being unclear to reviewers how teachers are asked to navigate this for first graders) 
//
</t>
    </r>
    <r>
      <rPr>
        <b/>
        <sz val="12"/>
        <color theme="1"/>
        <rFont val="Calibri"/>
        <family val="2"/>
        <scheme val="minor"/>
      </rPr>
      <t xml:space="preserve">Appeal comments: </t>
    </r>
    <r>
      <rPr>
        <sz val="12"/>
        <color theme="1"/>
        <rFont val="Calibri"/>
        <family val="2"/>
        <scheme val="minor"/>
      </rPr>
      <t xml:space="preserve">Two decodables are provided each week. Day 2 students are exposed to accountable text which includes previously taught phonic skills. Teachers need to be clear that they need to follow the scope and sequence provided to make sure that students are in controlled text.
</t>
    </r>
    <r>
      <rPr>
        <b/>
        <sz val="12"/>
        <color theme="1"/>
        <rFont val="Calibri"/>
        <family val="2"/>
        <scheme val="minor"/>
      </rPr>
      <t xml:space="preserve">
Appeal rating: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</si>
  <si>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fluency practice is present - text selection is unclear 
//
</t>
    </r>
    <r>
      <rPr>
        <b/>
        <sz val="12"/>
        <color theme="1"/>
        <rFont val="Calibri"/>
        <family val="2"/>
        <scheme val="minor"/>
      </rPr>
      <t>Appeal comments</t>
    </r>
    <r>
      <rPr>
        <sz val="12"/>
        <color theme="1"/>
        <rFont val="Calibri"/>
        <family val="2"/>
        <scheme val="minor"/>
      </rPr>
      <t xml:space="preserve">:  Per the weekly Phonics and Word study workshop lesson outline, students are to read decodable texts multiple times throughout the week. The accountable text that is provided builds on the phonic skills and provides and opportunity for the teacher to determine accuracy and automaticity. Teacher is prompted in the lessons on Lesson 3 each week to have students reread for fluency independently.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</si>
  <si>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alignment to 3 cueing system - oral reading record 
//
</t>
    </r>
    <r>
      <rPr>
        <b/>
        <sz val="12"/>
        <color theme="1"/>
        <rFont val="Calibri"/>
        <family val="2"/>
        <scheme val="minor"/>
      </rPr>
      <t>Appeal comments:</t>
    </r>
    <r>
      <rPr>
        <sz val="12"/>
        <color theme="1"/>
        <rFont val="Calibri"/>
        <family val="2"/>
        <scheme val="minor"/>
      </rPr>
      <t xml:space="preserve"> In the Phonics and Word Study Workshop, teachers are prompted to assess automaticity and accuracy using the word fluency and Accountable texts. Running records are in the program and do use the 3-cueing system, however, there are other effective assessments that teachers are prompted to use weekly and every 3 weeks for cumulative learning. More guidance regarding how to group students based on needs would strengthen this program.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</si>
  <si>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t xml:space="preserve">Due to the use of the oral reading record and leveled text in first grade, this item is not fully met. It's unclear how teachers are supported to ensure foundational skills are in place, when to support building listen comprehension, and then when/how to move to building reading comprehension. The skill instruction and use of leveled text needs to be further explained. The use of early leveled text is promoted and it's unclear how teachers are supporting developmentally appropriate, evidence-based practices by doing so. 
</t>
  </si>
  <si>
    <t xml:space="preserve">It is not clear students use controlled text for independent, small group or scaffolded reading instruction until they can accurately read.  
</t>
  </si>
  <si>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are questions students are required to ask and answer in which they examine language at a basic level to demonstrate their knowledge and skills in reading, writing, speaking, and listening. 
</t>
    </r>
    <r>
      <rPr>
        <b/>
        <sz val="12"/>
        <color theme="1"/>
        <rFont val="Calibri"/>
        <family val="2"/>
        <scheme val="minor"/>
      </rPr>
      <t>Appeal comments</t>
    </r>
    <r>
      <rPr>
        <sz val="12"/>
        <color theme="1"/>
        <rFont val="Calibri"/>
        <family val="2"/>
        <scheme val="minor"/>
      </rPr>
      <t xml:space="preserve">: Students use a Reader's notebook  to examine language including vocabulary sentences and structure. Students are asked to respond to the questioning from whole group to small group. 
//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</si>
  <si>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Content is mapped out by theme -specificity is lacking
//
</t>
    </r>
    <r>
      <rPr>
        <b/>
        <sz val="12"/>
        <color theme="1"/>
        <rFont val="Calibri"/>
        <family val="2"/>
        <scheme val="minor"/>
      </rPr>
      <t>Appeal comments</t>
    </r>
    <r>
      <rPr>
        <sz val="12"/>
        <color theme="1"/>
        <rFont val="Calibri"/>
        <family val="2"/>
        <scheme val="minor"/>
      </rPr>
      <t xml:space="preserve">: Vendor provided a mapped out skills and strategies chart for the Reader's workshop book along with the scope and sequence.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</si>
  <si>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Reviewers found evidence of formative and unit assessments; however, could not find evidence in which the assessment data is used for flexible grouping based on student's needs and progress. 
//
</t>
    </r>
    <r>
      <rPr>
        <b/>
        <sz val="12"/>
        <color theme="1"/>
        <rFont val="Calibri"/>
        <family val="2"/>
        <scheme val="minor"/>
      </rPr>
      <t>Appeal comments</t>
    </r>
    <r>
      <rPr>
        <sz val="12"/>
        <color theme="1"/>
        <rFont val="Calibri"/>
        <family val="2"/>
        <scheme val="minor"/>
      </rPr>
      <t xml:space="preserve">: Online assessment tracker provides information at the end of the unit and supports flexible grouping based on results. Reviewer did note that teachers would need to understand what the standards and their numbers were in order to make sense of the data as it appears to not be written out. There are also formative assessments to determine students' comprehension.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</si>
  <si>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none
//
</t>
    </r>
    <r>
      <rPr>
        <b/>
        <sz val="12"/>
        <color theme="1"/>
        <rFont val="Calibri"/>
        <family val="2"/>
        <scheme val="minor"/>
      </rPr>
      <t>Appeal comments</t>
    </r>
    <r>
      <rPr>
        <sz val="12"/>
        <color theme="1"/>
        <rFont val="Calibri"/>
        <family val="2"/>
        <scheme val="minor"/>
      </rPr>
      <t xml:space="preserve">: Vendor added the  Define, Ask, Example, routine along with using the words in their Reader's notebook in response to questions.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</si>
  <si>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Content is mapped out by theme -specificity is lacking
//
</t>
    </r>
    <r>
      <rPr>
        <b/>
        <sz val="12"/>
        <color theme="1"/>
        <rFont val="Calibri"/>
        <family val="2"/>
        <scheme val="minor"/>
      </rPr>
      <t>Appeal comments:</t>
    </r>
    <r>
      <rPr>
        <sz val="12"/>
        <color theme="1"/>
        <rFont val="Calibri"/>
        <family val="2"/>
        <scheme val="minor"/>
      </rPr>
      <t xml:space="preserve"> Vendor provided a mapped out skills and strategies chart for the Reader's workshop book along with the scope and sequence. Goals are set within the opening of the Unit and build on each other throughout the year. Skills and strategies spiral.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</si>
  <si>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Content is mapped out by theme -specificity is lacking
//
</t>
    </r>
    <r>
      <rPr>
        <b/>
        <sz val="12"/>
        <color theme="1"/>
        <rFont val="Calibri"/>
        <family val="2"/>
        <scheme val="minor"/>
      </rPr>
      <t>Appeal comments</t>
    </r>
    <r>
      <rPr>
        <sz val="12"/>
        <color theme="1"/>
        <rFont val="Calibri"/>
        <family val="2"/>
        <scheme val="minor"/>
      </rPr>
      <t xml:space="preserve">: Vendor provided a mapped out skills and strategies chart for the Reader's workshop book along with the scope and sequence. Goals are set within the opening of the Unit and build on each other throughout the year. Skills and strategies spiral. 
</t>
    </r>
    <r>
      <rPr>
        <b/>
        <sz val="12"/>
        <color theme="1"/>
        <rFont val="Calibri"/>
        <family val="2"/>
        <scheme val="minor"/>
      </rPr>
      <t>Appeal rating</t>
    </r>
    <r>
      <rPr>
        <sz val="12"/>
        <color theme="1"/>
        <rFont val="Calibri"/>
        <family val="2"/>
        <scheme val="minor"/>
      </rPr>
      <t>: F</t>
    </r>
    <r>
      <rPr>
        <sz val="12"/>
        <color rgb="FF00B050"/>
        <rFont val="Calibri"/>
        <family val="2"/>
        <scheme val="minor"/>
      </rPr>
      <t xml:space="preserve">ully met </t>
    </r>
  </si>
  <si>
    <r>
      <rPr>
        <b/>
        <sz val="12"/>
        <color theme="1"/>
        <rFont val="Calibri"/>
        <family val="2"/>
        <scheme val="minor"/>
      </rPr>
      <t xml:space="preserve">Original rating: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:There is evidence of explicit instruction in analyzing elements of narrative text, but reviewers could not find evidence of comparing and contrasting among other texts.
//
</t>
    </r>
    <r>
      <rPr>
        <b/>
        <sz val="12"/>
        <color theme="1"/>
        <rFont val="Calibri"/>
        <family val="2"/>
        <scheme val="minor"/>
      </rPr>
      <t>Appeal comments</t>
    </r>
    <r>
      <rPr>
        <sz val="12"/>
        <color theme="1"/>
        <rFont val="Calibri"/>
        <family val="2"/>
        <scheme val="minor"/>
      </rPr>
      <t xml:space="preserve">: Vendor provided evidence of comparing among text as well as within using the Close Reading protocol.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</si>
  <si>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Content is mapped out by theme -specificity is lacking
//
</t>
    </r>
    <r>
      <rPr>
        <b/>
        <sz val="12"/>
        <color theme="1"/>
        <rFont val="Calibri"/>
        <family val="2"/>
        <scheme val="minor"/>
      </rPr>
      <t>Appeal comments</t>
    </r>
    <r>
      <rPr>
        <sz val="12"/>
        <color theme="1"/>
        <rFont val="Calibri"/>
        <family val="2"/>
        <scheme val="minor"/>
      </rPr>
      <t xml:space="preserve">: Vendor provided Unit Topic and Essential question alignment throughout the grade levels, as well as a Skill and strategy continuum to identify what students learn and when.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</si>
  <si>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Text selection varies and reviewers are unable to determine how teachers are supported in navigating this. The primary student text provided in 3rd grade is attached to the leveling system through the oral reading record. Leveled text was accessible to review online, but teacher's guides to support them were not located by reviewers. 
//
</t>
    </r>
    <r>
      <rPr>
        <b/>
        <sz val="12"/>
        <color theme="1"/>
        <rFont val="Calibri"/>
        <family val="2"/>
        <scheme val="minor"/>
      </rPr>
      <t>Appeal comments:</t>
    </r>
    <r>
      <rPr>
        <sz val="12"/>
        <color theme="1"/>
        <rFont val="Calibri"/>
        <family val="2"/>
        <scheme val="minor"/>
      </rPr>
      <t xml:space="preserve"> Vendor provided information regarding text complexity and how the Lexile level was determined. Previously learned content is woven through the lessons. Some text may be unable to be read accurately, however, the majority of text appears to have previously taught concpets and have identified what vocabulary that needs to be pre-taught as well as the structure and language demands of the students.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 </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</si>
  <si>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did not find evidence.
//
</t>
    </r>
    <r>
      <rPr>
        <b/>
        <sz val="12"/>
        <color theme="1"/>
        <rFont val="Calibri"/>
        <family val="2"/>
        <scheme val="minor"/>
      </rPr>
      <t>Appeal comments</t>
    </r>
    <r>
      <rPr>
        <sz val="12"/>
        <color theme="1"/>
        <rFont val="Calibri"/>
        <family val="2"/>
        <scheme val="minor"/>
      </rPr>
      <t xml:space="preserve">: Skills and strategies are connected in the Bridge to Transfer, as well as throughout the unit to other content areas such as science and social studies. They also go across grade levels. Skills and strategies spiral.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</si>
  <si>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noted "links to previous learning" these are brief - minimal teaching, more of a probe to connect to prior text
//
</t>
    </r>
    <r>
      <rPr>
        <b/>
        <sz val="12"/>
        <color theme="1"/>
        <rFont val="Calibri"/>
        <family val="2"/>
        <scheme val="minor"/>
      </rPr>
      <t>Appeal comments</t>
    </r>
    <r>
      <rPr>
        <sz val="12"/>
        <color theme="1"/>
        <rFont val="Calibri"/>
        <family val="2"/>
        <scheme val="minor"/>
      </rPr>
      <t xml:space="preserve">: Skills and strategies are connected in the Bridge to Transfer, as well as throughout the unit to other content areas such as science and social studies. They also go across grade levels. Skills and strategies spiral.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</si>
  <si>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evidence of explicit instruction in analyzing elements of narrative text, but reviewers could not find evidence of comparing and contrasting among other texts.
//
</t>
    </r>
    <r>
      <rPr>
        <b/>
        <sz val="12"/>
        <color theme="1"/>
        <rFont val="Calibri"/>
        <family val="2"/>
        <scheme val="minor"/>
      </rPr>
      <t>Appeal comments</t>
    </r>
    <r>
      <rPr>
        <sz val="12"/>
        <color theme="1"/>
        <rFont val="Calibri"/>
        <family val="2"/>
        <scheme val="minor"/>
      </rPr>
      <t xml:space="preserve">: Vendor provided evidence of comparing among text as well as within using the Close Reading protocol. Students are asked to compare characters, types of texts, and point of view throughout the book.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</si>
  <si>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emerging evidence of this, however with having the various strands in seperate teaching guides - it's concerning critical components in learning may be overlooked or taught disconnected, in isolation. 
//
</t>
    </r>
    <r>
      <rPr>
        <b/>
        <sz val="12"/>
        <color theme="1"/>
        <rFont val="Calibri"/>
        <family val="2"/>
        <scheme val="minor"/>
      </rPr>
      <t>Appeal comments</t>
    </r>
    <r>
      <rPr>
        <sz val="12"/>
        <color theme="1"/>
        <rFont val="Calibri"/>
        <family val="2"/>
        <scheme val="minor"/>
      </rPr>
      <t xml:space="preserve">: Students participate in a Research Inquiry along side the whole group instruction. Students are also asked to respond using text evidence within their Reader's notebook using the "Respond to Deepen Understanding" sectionDOK 1-3 were evident. DOK 4 lends itself more to the Research Inquiry.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</si>
  <si>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t xml:space="preserve">
</t>
    </r>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support for this in the phonics workshop strand and grammar study strand - reviewers noted a few lessons drawing in vocabulary (e.g., affixes and their role in context). Reviewers were unable to find evidence of syntax within the reader's workshop teaching materials. Depth of planned questions did not elicit this within what reviewers reviewed in the Reader's Workshop materials. Note: reviewers did not have access to leveled text/small group teaching guides.
//
</t>
    </r>
    <r>
      <rPr>
        <b/>
        <sz val="12"/>
        <color theme="1"/>
        <rFont val="Calibri"/>
        <family val="2"/>
        <scheme val="minor"/>
      </rPr>
      <t>Appeal Comments</t>
    </r>
    <r>
      <rPr>
        <sz val="12"/>
        <color theme="1"/>
        <rFont val="Calibri"/>
        <family val="2"/>
        <scheme val="minor"/>
      </rPr>
      <t xml:space="preserve">: No evidence provided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</si>
  <si>
    <t>It is not clear how to interconnect the different strands. Their are connections between the phonics/word study and reader's workshop - but there are additional supports in grammar study that are less clear. It's also not clear when to use which portion particularly in small group and independent practice.</t>
  </si>
  <si>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Decodable/controlled texts are used small group and some independent reading; however, students also use self-selected texts for independent reading. There is no evidence that self-selected texts are controlled. Reference "Launching the Reader's Workshop" pp. 36-37.
//
</t>
    </r>
    <r>
      <rPr>
        <b/>
        <sz val="12"/>
        <color theme="1"/>
        <rFont val="Calibri"/>
        <family val="2"/>
        <scheme val="minor"/>
      </rPr>
      <t>Appeal comments</t>
    </r>
    <r>
      <rPr>
        <sz val="12"/>
        <color theme="1"/>
        <rFont val="Calibri"/>
        <family val="2"/>
        <scheme val="minor"/>
      </rPr>
      <t xml:space="preserve">: Two decodables are provided each week. Day 2 students are exposed to accountable text which includes previously taught phonic skills. Teachers need to be clear that they need to follow the scope and sequence of the work flow provided to make sure that students are in controlled text and practicing independently and in small groups. Students are expected on Day 4 to read through text from Day 2 independently to show fluency. Teachers need to clearly understand the options available for students and provide appropriate work for small group and indepdent work. 
//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</si>
  <si>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Partially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did find evidence of fluency building in connected text; however, did not find evidence that students can do it with hesitation or guessing
//
</t>
    </r>
    <r>
      <rPr>
        <b/>
        <sz val="12"/>
        <color theme="1"/>
        <rFont val="Calibri"/>
        <family val="2"/>
        <scheme val="minor"/>
      </rPr>
      <t>Appeal comments</t>
    </r>
    <r>
      <rPr>
        <sz val="12"/>
        <color theme="1"/>
        <rFont val="Calibri"/>
        <family val="2"/>
        <scheme val="minor"/>
      </rPr>
      <t xml:space="preserve">: Per the weekly Phonics and Word study workshop lesson outline, students are to read decodable texts multiple times throughout the week. The accountable text that is provided builds on the phonic skills and provides and opportunity for the teacher to determine accuracy and automaticity. Teacher is prompted in the lessons on Lesson 3 each week to have students reread for fluency independently. 
//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</si>
  <si>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fluency work in the phonics workshop (e.g., word lists, connected text). Also the use of the oral reading record to place students into leveled text remains in 3rd grade materials too. This assessment is aligned to 3-cueing and it's unclear how flexible grouping is supported in this program. 
//
</t>
    </r>
    <r>
      <rPr>
        <b/>
        <sz val="12"/>
        <color theme="1"/>
        <rFont val="Calibri"/>
        <family val="2"/>
        <scheme val="minor"/>
      </rPr>
      <t>Appeal comments</t>
    </r>
    <r>
      <rPr>
        <sz val="12"/>
        <color theme="1"/>
        <rFont val="Calibri"/>
        <family val="2"/>
        <scheme val="minor"/>
      </rPr>
      <t xml:space="preserve">: In the Phonics and Word Study Workshop, teachers are prompted to assess automaticity and accuracy using the word fluency and Accountable texts. Running records are in the program and do use the 3-cueing system, however, there are other effective assessments that teachers are prompted to use weekly and every 3 weeks for cumulative learning. More guidance regarding how to group students based on needs would strengthen this program. 
</t>
    </r>
    <r>
      <rPr>
        <b/>
        <sz val="12"/>
        <color theme="1"/>
        <rFont val="Calibri"/>
        <family val="2"/>
        <scheme val="minor"/>
      </rPr>
      <t>//
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</si>
  <si>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only found evidence in phonics workshop and EL supports. 
//
</t>
    </r>
    <r>
      <rPr>
        <b/>
        <sz val="12"/>
        <color theme="1"/>
        <rFont val="Calibri"/>
        <family val="2"/>
        <scheme val="minor"/>
      </rPr>
      <t>Appeal comments</t>
    </r>
    <r>
      <rPr>
        <sz val="12"/>
        <color theme="1"/>
        <rFont val="Calibri"/>
        <family val="2"/>
        <scheme val="minor"/>
      </rPr>
      <t xml:space="preserve">: Vendors included a new routine with the rewrite that includes the Define, Ask, Example model where students have to provide new words integrated into sentences. They also included a Frayer Model, Vocabulary-word study log,  and Concept map for students to use. 
//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</si>
  <si>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This is found in the phonics workshop strand. Integration with reader's workshop would be important - not clear how this is explained to implementers. The strategies located by reviewers in for reading unknown words in launching reader's workshop were not connected to the skills and strategies for supporting unknown words taught in the phonics workshop strand. 
</t>
    </r>
    <r>
      <rPr>
        <b/>
        <sz val="12"/>
        <color theme="1"/>
        <rFont val="Calibri"/>
        <family val="2"/>
        <scheme val="minor"/>
      </rPr>
      <t>Appeal comments</t>
    </r>
    <r>
      <rPr>
        <sz val="12"/>
        <color theme="1"/>
        <rFont val="Calibri"/>
        <family val="2"/>
        <scheme val="minor"/>
      </rPr>
      <t xml:space="preserve">: Activities provided include how to explore compound words and use understanding of the words to make meaning. Students then use "Word Play" to extend the activitiy. Multiple activities similar to this throughout units 1,3,4,6 provided. Guided practice is through the Mini-lesson section of the resource.  Anchor charts are used to solidify concepts. 
//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</si>
  <si>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Partially met 
</t>
    </r>
    <r>
      <rPr>
        <b/>
        <sz val="12"/>
        <color theme="1"/>
        <rFont val="Calibri"/>
        <family val="2"/>
        <scheme val="minor"/>
      </rPr>
      <t>Original comments</t>
    </r>
    <r>
      <rPr>
        <sz val="12"/>
        <color theme="1"/>
        <rFont val="Calibri"/>
        <family val="2"/>
        <scheme val="minor"/>
      </rPr>
      <t xml:space="preserve">: Reviewers did find evidence of fluency building in connected text; however, did not find evidence that students can do it with hesitation or guessing
//
</t>
    </r>
    <r>
      <rPr>
        <b/>
        <sz val="12"/>
        <color theme="1"/>
        <rFont val="Calibri"/>
        <family val="2"/>
        <scheme val="minor"/>
      </rPr>
      <t>Appeal comments</t>
    </r>
    <r>
      <rPr>
        <sz val="12"/>
        <color theme="1"/>
        <rFont val="Calibri"/>
        <family val="2"/>
        <scheme val="minor"/>
      </rPr>
      <t xml:space="preserve">: Per the weekly Phonics and Word study workshop lesson outline, students are to read decodable texts multiple times throughout the week. The accountable text that is provided builds on the phonic skills and provides and opportunity for the teacher to determine accuracy and automaticity. Teacher is prompted in the lessons on Lesson 3 each week to have students reread for fluency independently. 
//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</si>
  <si>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fluency work in the phonics workshop (e.g., word lists, connected text). Also the use of the oral reading record to place students into leveled text remains in 3rd grade materials too. This assessment is aligned to 3-cueing and it's unclear how this program is supporting teachers in navigating the evidence based strategies taking place in the phonics workshop strand with the leveled text and assessment. It's also unclear how flexible grouping is supported in this program. 
//
</t>
    </r>
    <r>
      <rPr>
        <b/>
        <sz val="12"/>
        <color theme="1"/>
        <rFont val="Calibri"/>
        <family val="2"/>
        <scheme val="minor"/>
      </rPr>
      <t>Appeal comments</t>
    </r>
    <r>
      <rPr>
        <sz val="12"/>
        <color theme="1"/>
        <rFont val="Calibri"/>
        <family val="2"/>
        <scheme val="minor"/>
      </rPr>
      <t>: Appeal comments: In the Phonics and Word Study Workshop, teachers are prompted to assess speeed and accuracy using the word fluency and Accountable texts. Running records are in the program and do use the 3-cueing system, however, there are other effective assessments that teachers are prompted to use weekly and every 3 weeks for cumulative learning. More guidance regarding how to group students based on needs would strengthen this program. 
//</t>
    </r>
    <r>
      <rPr>
        <b/>
        <sz val="12"/>
        <color theme="1"/>
        <rFont val="Calibri"/>
        <family val="2"/>
        <scheme val="minor"/>
      </rPr>
      <t xml:space="preserve">
Appeal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</si>
  <si>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Reviewers found evidence of formative and unit assessments; however, could not find evidence in which the assessment data is used for flexible grouping based on student's needs and progress. 
//
</t>
    </r>
    <r>
      <rPr>
        <b/>
        <sz val="12"/>
        <color theme="1"/>
        <rFont val="Calibri"/>
        <family val="2"/>
        <scheme val="minor"/>
      </rPr>
      <t>Appeal comments</t>
    </r>
    <r>
      <rPr>
        <sz val="12"/>
        <color theme="1"/>
        <rFont val="Calibri"/>
        <family val="2"/>
        <scheme val="minor"/>
      </rPr>
      <t xml:space="preserve">: Online assessment tracker provides information at the end of the unit and supports flexible grouping based on results. Reviewer did note that teachers would need to understand what the standards and their numbers were in order to make sense of the data as it appears to not be written out. There are also formative assessments to determine students' comprehension.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</si>
  <si>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not found 
</t>
    </r>
    <r>
      <rPr>
        <b/>
        <sz val="12"/>
        <color theme="1"/>
        <rFont val="Calibri"/>
        <family val="2"/>
        <scheme val="minor"/>
      </rPr>
      <t xml:space="preserve">Appeal comments: </t>
    </r>
    <r>
      <rPr>
        <sz val="12"/>
        <color theme="1"/>
        <rFont val="Calibri"/>
        <family val="2"/>
        <scheme val="minor"/>
      </rPr>
      <t xml:space="preserve">Students use Elkonin boxes to pull apart the sounds.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</si>
  <si>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 xml:space="preserve">Original rating: </t>
    </r>
    <r>
      <rPr>
        <sz val="12"/>
        <color theme="1"/>
        <rFont val="Calibri"/>
        <family val="2"/>
        <scheme val="minor"/>
      </rPr>
      <t xml:space="preserve">Not recommended
</t>
    </r>
    <r>
      <rPr>
        <b/>
        <sz val="12"/>
        <color theme="1"/>
        <rFont val="Calibri"/>
        <family val="2"/>
        <scheme val="minor"/>
      </rPr>
      <t>Appeal rating:</t>
    </r>
    <r>
      <rPr>
        <sz val="12"/>
        <color theme="1"/>
        <rFont val="Calibri"/>
        <family val="2"/>
        <scheme val="minor"/>
      </rPr>
      <t xml:space="preserve"> Recommended K-3
</t>
    </r>
    <r>
      <rPr>
        <b/>
        <i/>
        <sz val="12"/>
        <color theme="1"/>
        <rFont val="Calibri"/>
        <family val="2"/>
        <scheme val="minor"/>
      </rPr>
      <t>Note:</t>
    </r>
    <r>
      <rPr>
        <i/>
        <sz val="12"/>
        <color theme="1"/>
        <rFont val="Calibri"/>
        <family val="2"/>
        <scheme val="minor"/>
      </rPr>
      <t xml:space="preserve"> Reviewers note the revisions to the curriculum and evidence provided in the appeal. However there are still concerns with the bare minimum block plan for 90 minutes. It's missing critical components. In order to be utilized to meet the statute requirements in Colorado - a clear map of what needs to be taught should be created (workshop strands, components of strands etc.) v. following the general literacy block guidelines. Please submit this  to the CDE once crafted.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</si>
</sst>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sz val="12"/>
      <color rgb="FF00B050"/>
      <name val="Calibri"/>
      <family val="2"/>
      <scheme val="minor"/>
    </font>
    <font>
      <sz val="12"/>
      <color rgb="FFFF0000"/>
      <name val="Calibri"/>
      <family val="2"/>
      <scheme val="minor"/>
    </font>
    <font>
      <b/>
      <sz val="12"/>
      <color theme="9"/>
      <name val="Calibri"/>
      <family val="2"/>
      <scheme val="minor"/>
    </font>
    <font>
      <i/>
      <sz val="12"/>
      <color theme="1"/>
      <name val="Calibri"/>
      <family val="2"/>
      <scheme val="minor"/>
    </font>
    <font>
      <b/>
      <i/>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10">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wrapText="1" indent="2"/>
      <protection locked="0"/>
    </xf>
    <xf numFmtId="0" fontId="3" fillId="5" borderId="1" xfId="0" applyFont="1" applyFill="1" applyBorder="1" applyAlignment="1" applyProtection="1">
      <alignment horizontal="left" vertical="top" wrapText="1"/>
      <protection locked="0"/>
    </xf>
    <xf numFmtId="0" fontId="3" fillId="4" borderId="1" xfId="0" applyFont="1" applyFill="1" applyBorder="1" applyAlignment="1" applyProtection="1">
      <alignment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workbookViewId="0">
      <selection activeCell="A24" sqref="A24"/>
    </sheetView>
  </sheetViews>
  <sheetFormatPr defaultRowHeight="14.5" x14ac:dyDescent="0.35"/>
  <cols>
    <col min="1" max="1" width="122.54296875" customWidth="1"/>
  </cols>
  <sheetData>
    <row r="1" spans="1:1" ht="18.5" x14ac:dyDescent="0.45">
      <c r="A1" s="35" t="s">
        <v>0</v>
      </c>
    </row>
    <row r="2" spans="1:1" ht="18.5" x14ac:dyDescent="0.45">
      <c r="A2" s="35" t="s">
        <v>1</v>
      </c>
    </row>
    <row r="3" spans="1:1" ht="18.5" x14ac:dyDescent="0.45">
      <c r="A3" s="35" t="s">
        <v>2</v>
      </c>
    </row>
    <row r="4" spans="1:1" ht="18.5" x14ac:dyDescent="0.45">
      <c r="A4" s="35" t="s">
        <v>3</v>
      </c>
    </row>
    <row r="5" spans="1:1" ht="18.5" x14ac:dyDescent="0.45">
      <c r="A5" s="35" t="s">
        <v>4</v>
      </c>
    </row>
    <row r="7" spans="1:1" ht="100" customHeight="1" x14ac:dyDescent="0.35">
      <c r="A7" s="15" t="s">
        <v>5</v>
      </c>
    </row>
    <row r="9" spans="1:1" ht="60" customHeight="1" x14ac:dyDescent="0.35">
      <c r="A9" s="16" t="s">
        <v>6</v>
      </c>
    </row>
    <row r="11" spans="1:1" ht="30" customHeight="1" x14ac:dyDescent="0.35">
      <c r="A11" s="10"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qhGyEd4fP88jHtVpB+PzPY6sfoBIWpCqkRu+4WXM4HIm2cRH0V3yjVJkR0D45ZMvHceKeZdTpKRl3uqOJOUq0w==" saltValue="mu5KpASkLHWOk1vZvtcct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opLeftCell="A11" zoomScaleNormal="100" workbookViewId="0">
      <selection activeCell="D6" sqref="D6"/>
    </sheetView>
  </sheetViews>
  <sheetFormatPr defaultRowHeight="14.5" x14ac:dyDescent="0.35"/>
  <cols>
    <col min="1" max="1" width="25.54296875" customWidth="1"/>
    <col min="2" max="2" width="60.54296875" customWidth="1"/>
  </cols>
  <sheetData>
    <row r="1" spans="1:3" ht="18.5" x14ac:dyDescent="0.35">
      <c r="A1" s="40" t="s">
        <v>346</v>
      </c>
      <c r="B1" s="40"/>
    </row>
    <row r="2" spans="1:3" ht="15" thickBot="1" x14ac:dyDescent="0.4"/>
    <row r="3" spans="1:3" ht="50.15" customHeight="1" x14ac:dyDescent="0.35">
      <c r="A3" s="17" t="s">
        <v>347</v>
      </c>
      <c r="B3" s="30" t="s">
        <v>348</v>
      </c>
    </row>
    <row r="4" spans="1:3" ht="50.15" customHeight="1" thickBot="1" x14ac:dyDescent="0.4">
      <c r="A4" s="17" t="s">
        <v>349</v>
      </c>
      <c r="B4" s="30"/>
    </row>
    <row r="5" spans="1:3" ht="20.149999999999999" customHeight="1" thickBot="1" x14ac:dyDescent="0.4">
      <c r="A5" s="5"/>
      <c r="B5" s="18"/>
    </row>
    <row r="6" spans="1:3" ht="50.15" customHeight="1" thickBot="1" x14ac:dyDescent="0.4">
      <c r="A6" s="20" t="s">
        <v>350</v>
      </c>
      <c r="B6" s="24" t="str">
        <f>'Core Programs Rating Summary'!C18</f>
        <v>20-25 points = program moves to Phase 2</v>
      </c>
    </row>
    <row r="7" spans="1:3" ht="50.15" customHeight="1" thickBot="1" x14ac:dyDescent="0.4">
      <c r="A7" s="20" t="s">
        <v>338</v>
      </c>
      <c r="B7" s="24" t="str">
        <f>'Core Programs Rating Summary'!E63</f>
        <v>Doesn’t Meet Expectations</v>
      </c>
      <c r="C7" s="13"/>
    </row>
    <row r="8" spans="1:3" ht="50.15" customHeight="1" thickBot="1" x14ac:dyDescent="0.4">
      <c r="A8" s="32" t="s">
        <v>343</v>
      </c>
      <c r="B8" s="33" t="str">
        <f>'Core Programs Rating Summary'!E69</f>
        <v>Doesn’t Meet Expectations</v>
      </c>
    </row>
    <row r="9" spans="1:3" ht="20.149999999999999" customHeight="1" thickBot="1" x14ac:dyDescent="0.4">
      <c r="A9" s="5"/>
      <c r="B9" s="18"/>
    </row>
    <row r="10" spans="1:3" ht="50.15" customHeight="1" x14ac:dyDescent="0.35">
      <c r="A10" s="54" t="s">
        <v>351</v>
      </c>
      <c r="B10" s="53"/>
    </row>
    <row r="11" spans="1:3" ht="50.15" customHeight="1" x14ac:dyDescent="0.35">
      <c r="A11" s="39" t="s">
        <v>352</v>
      </c>
      <c r="B11" s="14" t="s">
        <v>298</v>
      </c>
    </row>
    <row r="12" spans="1:3" ht="50.15" customHeight="1" x14ac:dyDescent="0.35">
      <c r="A12" s="39" t="s">
        <v>84</v>
      </c>
      <c r="B12" s="19" t="str">
        <f>'Core Programs Rating Summary'!E29</f>
        <v>Meets Expectations</v>
      </c>
    </row>
    <row r="13" spans="1:3" ht="50.15" customHeight="1" x14ac:dyDescent="0.35">
      <c r="A13" s="39" t="s">
        <v>165</v>
      </c>
      <c r="B13" s="19" t="str">
        <f>'Core Programs Rating Summary'!E39</f>
        <v>Meets Expectations</v>
      </c>
    </row>
    <row r="14" spans="1:3" ht="50.15" customHeight="1" x14ac:dyDescent="0.35">
      <c r="A14" s="39" t="s">
        <v>210</v>
      </c>
      <c r="B14" s="19" t="str">
        <f>'Core Programs Rating Summary'!E48</f>
        <v>Meets Expectations</v>
      </c>
    </row>
    <row r="15" spans="1:3" ht="50.15" customHeight="1" x14ac:dyDescent="0.35">
      <c r="A15" s="39" t="s">
        <v>332</v>
      </c>
      <c r="B15" s="19" t="str">
        <f>'Core Programs Rating Summary'!E57</f>
        <v>Meets Expectations</v>
      </c>
    </row>
    <row r="16" spans="1:3" ht="166" customHeight="1" thickBot="1" x14ac:dyDescent="0.4">
      <c r="A16" s="21" t="s">
        <v>353</v>
      </c>
      <c r="B16" s="31" t="s">
        <v>425</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12</v>
      </c>
    </row>
    <row r="2" spans="1:1" ht="15.5" x14ac:dyDescent="0.35">
      <c r="A2" s="11"/>
    </row>
    <row r="3" spans="1:1" ht="15.65" customHeight="1" x14ac:dyDescent="0.35">
      <c r="A3" s="9" t="s">
        <v>13</v>
      </c>
    </row>
    <row r="4" spans="1:1" ht="32.15" customHeight="1" x14ac:dyDescent="0.35">
      <c r="A4" s="7" t="s">
        <v>14</v>
      </c>
    </row>
    <row r="5" spans="1:1" ht="15.5" x14ac:dyDescent="0.35">
      <c r="A5" s="22" t="s">
        <v>15</v>
      </c>
    </row>
    <row r="6" spans="1:1" ht="15.5" x14ac:dyDescent="0.35">
      <c r="A6" s="11"/>
    </row>
    <row r="7" spans="1:1" ht="15.5" x14ac:dyDescent="0.35">
      <c r="A7" s="9" t="s">
        <v>16</v>
      </c>
    </row>
    <row r="8" spans="1:1" ht="32.15" customHeight="1" x14ac:dyDescent="0.35">
      <c r="A8" s="7" t="s">
        <v>17</v>
      </c>
    </row>
    <row r="9" spans="1:1" ht="15.5" x14ac:dyDescent="0.35">
      <c r="A9" s="22" t="s">
        <v>18</v>
      </c>
    </row>
    <row r="10" spans="1:1" ht="15.5" x14ac:dyDescent="0.35">
      <c r="A10" s="11"/>
    </row>
    <row r="11" spans="1:1" ht="15.5" x14ac:dyDescent="0.35">
      <c r="A11" s="9" t="s">
        <v>19</v>
      </c>
    </row>
    <row r="12" spans="1:1" ht="32.15" customHeight="1" x14ac:dyDescent="0.35">
      <c r="A12" s="7" t="s">
        <v>20</v>
      </c>
    </row>
    <row r="13" spans="1:1" x14ac:dyDescent="0.35">
      <c r="A13" s="23" t="s">
        <v>21</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B1" zoomScaleNormal="100" workbookViewId="0">
      <selection activeCell="H42" sqref="H42"/>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2" t="s">
        <v>22</v>
      </c>
      <c r="B1" s="103"/>
      <c r="C1" s="103"/>
      <c r="D1" s="103"/>
      <c r="E1" s="103"/>
    </row>
    <row r="2" spans="1:5" ht="15.5" x14ac:dyDescent="0.35">
      <c r="A2" s="104"/>
      <c r="B2" s="59"/>
      <c r="C2" s="58"/>
      <c r="D2" s="59"/>
      <c r="E2" s="58"/>
    </row>
    <row r="3" spans="1:5" ht="15" customHeight="1" x14ac:dyDescent="0.35">
      <c r="A3" s="104" t="s">
        <v>23</v>
      </c>
      <c r="B3" s="104"/>
      <c r="C3" s="104"/>
      <c r="D3" s="104"/>
      <c r="E3" s="58"/>
    </row>
    <row r="4" spans="1:5" ht="15" thickBot="1" x14ac:dyDescent="0.4">
      <c r="A4" s="59"/>
      <c r="B4" s="59"/>
      <c r="C4" s="58"/>
      <c r="D4" s="59"/>
      <c r="E4" s="58"/>
    </row>
    <row r="5" spans="1:5" ht="49.5" customHeight="1" x14ac:dyDescent="0.35">
      <c r="A5" s="105"/>
      <c r="B5" s="106" t="s">
        <v>24</v>
      </c>
      <c r="C5" s="85" t="s">
        <v>25</v>
      </c>
      <c r="D5" s="85" t="s">
        <v>26</v>
      </c>
      <c r="E5" s="86" t="s">
        <v>27</v>
      </c>
    </row>
    <row r="6" spans="1:5" ht="80.150000000000006" customHeight="1" x14ac:dyDescent="0.35">
      <c r="A6" s="80">
        <v>1</v>
      </c>
      <c r="B6" s="81" t="s">
        <v>28</v>
      </c>
      <c r="C6" s="41" t="s">
        <v>29</v>
      </c>
      <c r="D6" s="28" t="s">
        <v>30</v>
      </c>
      <c r="E6" s="79">
        <f>IF(C6="Met", 1, 0)</f>
        <v>1</v>
      </c>
    </row>
    <row r="7" spans="1:5" ht="120" customHeight="1" x14ac:dyDescent="0.35">
      <c r="A7" s="80">
        <v>2</v>
      </c>
      <c r="B7" s="81" t="s">
        <v>31</v>
      </c>
      <c r="C7" s="27" t="s">
        <v>29</v>
      </c>
      <c r="D7" s="28"/>
      <c r="E7" s="79">
        <f t="shared" ref="E7:E10" si="0">IF(C7="Met", 1, 0)</f>
        <v>1</v>
      </c>
    </row>
    <row r="8" spans="1:5" ht="50.15" customHeight="1" x14ac:dyDescent="0.35">
      <c r="A8" s="80">
        <v>3</v>
      </c>
      <c r="B8" s="81" t="s">
        <v>32</v>
      </c>
      <c r="C8" s="27" t="s">
        <v>29</v>
      </c>
      <c r="D8" s="28"/>
      <c r="E8" s="79">
        <f t="shared" si="0"/>
        <v>1</v>
      </c>
    </row>
    <row r="9" spans="1:5" ht="50.15" customHeight="1" x14ac:dyDescent="0.35">
      <c r="A9" s="80">
        <v>4</v>
      </c>
      <c r="B9" s="81" t="s">
        <v>33</v>
      </c>
      <c r="C9" s="206" t="s">
        <v>34</v>
      </c>
      <c r="D9" s="28" t="s">
        <v>35</v>
      </c>
      <c r="E9" s="79">
        <f t="shared" si="0"/>
        <v>0</v>
      </c>
    </row>
    <row r="10" spans="1:5" ht="50.15" customHeight="1" x14ac:dyDescent="0.35">
      <c r="A10" s="80">
        <v>5</v>
      </c>
      <c r="B10" s="81" t="s">
        <v>36</v>
      </c>
      <c r="C10" s="27" t="s">
        <v>34</v>
      </c>
      <c r="D10" s="28" t="s">
        <v>37</v>
      </c>
      <c r="E10" s="79">
        <f t="shared" si="0"/>
        <v>0</v>
      </c>
    </row>
    <row r="11" spans="1:5" s="4" customFormat="1" ht="15" customHeight="1" x14ac:dyDescent="0.35">
      <c r="A11" s="61"/>
      <c r="B11" s="62"/>
      <c r="C11" s="62"/>
      <c r="D11" s="63" t="s">
        <v>38</v>
      </c>
      <c r="E11" s="64">
        <f>SUM(E6:E10)</f>
        <v>3</v>
      </c>
    </row>
    <row r="12" spans="1:5" s="4" customFormat="1" ht="15" customHeight="1" thickBot="1" x14ac:dyDescent="0.4">
      <c r="A12" s="65"/>
      <c r="B12" s="66"/>
      <c r="C12" s="66"/>
      <c r="D12" s="67"/>
      <c r="E12" s="93" t="s">
        <v>39</v>
      </c>
    </row>
    <row r="13" spans="1:5" ht="15" thickBot="1" x14ac:dyDescent="0.4">
      <c r="A13" s="99"/>
      <c r="B13" s="99"/>
      <c r="C13" s="100"/>
      <c r="D13" s="99"/>
      <c r="E13" s="58"/>
    </row>
    <row r="14" spans="1:5" ht="30" customHeight="1" x14ac:dyDescent="0.35">
      <c r="A14" s="101"/>
      <c r="B14" s="84" t="s">
        <v>40</v>
      </c>
      <c r="C14" s="85" t="s">
        <v>25</v>
      </c>
      <c r="D14" s="85" t="s">
        <v>26</v>
      </c>
      <c r="E14" s="86" t="s">
        <v>27</v>
      </c>
    </row>
    <row r="15" spans="1:5" ht="80.150000000000006" customHeight="1" x14ac:dyDescent="0.35">
      <c r="A15" s="80">
        <v>1</v>
      </c>
      <c r="B15" s="81" t="s">
        <v>41</v>
      </c>
      <c r="C15" s="27" t="s">
        <v>29</v>
      </c>
      <c r="D15" s="28"/>
      <c r="E15" s="79">
        <f>IF(C15="Met", 1, 0)</f>
        <v>1</v>
      </c>
    </row>
    <row r="16" spans="1:5" ht="50.15" customHeight="1" x14ac:dyDescent="0.35">
      <c r="A16" s="80">
        <v>2</v>
      </c>
      <c r="B16" s="81" t="s">
        <v>42</v>
      </c>
      <c r="C16" s="27" t="s">
        <v>29</v>
      </c>
      <c r="D16" s="28"/>
      <c r="E16" s="79">
        <f t="shared" ref="E16:E17" si="1">IF(C16="Met", 1, 0)</f>
        <v>1</v>
      </c>
    </row>
    <row r="17" spans="1:5" ht="50.15" customHeight="1" x14ac:dyDescent="0.35">
      <c r="A17" s="80">
        <v>3</v>
      </c>
      <c r="B17" s="81" t="s">
        <v>43</v>
      </c>
      <c r="C17" s="27" t="s">
        <v>29</v>
      </c>
      <c r="D17" s="28"/>
      <c r="E17" s="79">
        <f t="shared" si="1"/>
        <v>1</v>
      </c>
    </row>
    <row r="18" spans="1:5" s="4" customFormat="1" ht="15" customHeight="1" x14ac:dyDescent="0.35">
      <c r="A18" s="61"/>
      <c r="B18" s="62"/>
      <c r="C18" s="62"/>
      <c r="D18" s="63" t="s">
        <v>44</v>
      </c>
      <c r="E18" s="64">
        <f>SUM(E15:E17)</f>
        <v>3</v>
      </c>
    </row>
    <row r="19" spans="1:5" s="4" customFormat="1" ht="15" customHeight="1" thickBot="1" x14ac:dyDescent="0.4">
      <c r="A19" s="65"/>
      <c r="B19" s="66"/>
      <c r="C19" s="66"/>
      <c r="D19" s="67"/>
      <c r="E19" s="68" t="s">
        <v>45</v>
      </c>
    </row>
    <row r="20" spans="1:5" ht="15" thickBot="1" x14ac:dyDescent="0.4">
      <c r="A20" s="59"/>
      <c r="B20" s="59"/>
      <c r="C20" s="58"/>
      <c r="D20" s="59"/>
      <c r="E20" s="58"/>
    </row>
    <row r="21" spans="1:5" ht="100" customHeight="1" x14ac:dyDescent="0.35">
      <c r="A21" s="83"/>
      <c r="B21" s="84" t="s">
        <v>46</v>
      </c>
      <c r="C21" s="85" t="s">
        <v>25</v>
      </c>
      <c r="D21" s="85" t="s">
        <v>26</v>
      </c>
      <c r="E21" s="86" t="s">
        <v>27</v>
      </c>
    </row>
    <row r="22" spans="1:5" ht="50.15" customHeight="1" x14ac:dyDescent="0.35">
      <c r="A22" s="80">
        <v>1</v>
      </c>
      <c r="B22" s="81" t="s">
        <v>47</v>
      </c>
      <c r="C22" s="25" t="s">
        <v>29</v>
      </c>
      <c r="D22" s="26"/>
      <c r="E22" s="79">
        <f>IF(C22="Met", 1, 0)</f>
        <v>1</v>
      </c>
    </row>
    <row r="23" spans="1:5" ht="50.15" customHeight="1" x14ac:dyDescent="0.35">
      <c r="A23" s="80">
        <v>2</v>
      </c>
      <c r="B23" s="81" t="s">
        <v>48</v>
      </c>
      <c r="C23" s="25" t="s">
        <v>29</v>
      </c>
      <c r="D23" s="208" t="s">
        <v>49</v>
      </c>
      <c r="E23" s="79">
        <f t="shared" ref="E23:E24" si="2">IF(C23="Met", 1, 0)</f>
        <v>1</v>
      </c>
    </row>
    <row r="24" spans="1:5" ht="50.15" customHeight="1" x14ac:dyDescent="0.35">
      <c r="A24" s="80">
        <v>3</v>
      </c>
      <c r="B24" s="81" t="s">
        <v>50</v>
      </c>
      <c r="C24" s="25" t="s">
        <v>29</v>
      </c>
      <c r="D24" s="26" t="s">
        <v>51</v>
      </c>
      <c r="E24" s="79">
        <f t="shared" si="2"/>
        <v>1</v>
      </c>
    </row>
    <row r="25" spans="1:5" s="4" customFormat="1" ht="15" customHeight="1" x14ac:dyDescent="0.35">
      <c r="A25" s="61"/>
      <c r="B25" s="94"/>
      <c r="C25" s="94"/>
      <c r="D25" s="95" t="s">
        <v>52</v>
      </c>
      <c r="E25" s="64">
        <f>SUM(E22:E24)</f>
        <v>3</v>
      </c>
    </row>
    <row r="26" spans="1:5" s="4" customFormat="1" ht="15" customHeight="1" thickBot="1" x14ac:dyDescent="0.4">
      <c r="A26" s="96"/>
      <c r="B26" s="97"/>
      <c r="C26" s="97"/>
      <c r="D26" s="98"/>
      <c r="E26" s="68" t="s">
        <v>45</v>
      </c>
    </row>
    <row r="27" spans="1:5" ht="15" thickBot="1" x14ac:dyDescent="0.4">
      <c r="A27" s="59"/>
      <c r="B27" s="59"/>
      <c r="C27" s="58"/>
      <c r="D27" s="59"/>
      <c r="E27" s="58"/>
    </row>
    <row r="28" spans="1:5" ht="80.150000000000006" customHeight="1" x14ac:dyDescent="0.35">
      <c r="A28" s="83"/>
      <c r="B28" s="84" t="s">
        <v>53</v>
      </c>
      <c r="C28" s="85" t="s">
        <v>25</v>
      </c>
      <c r="D28" s="85" t="s">
        <v>26</v>
      </c>
      <c r="E28" s="86" t="s">
        <v>27</v>
      </c>
    </row>
    <row r="29" spans="1:5" ht="50.15" customHeight="1" x14ac:dyDescent="0.35">
      <c r="A29" s="80">
        <v>1</v>
      </c>
      <c r="B29" s="81" t="s">
        <v>54</v>
      </c>
      <c r="C29" s="25" t="s">
        <v>29</v>
      </c>
      <c r="D29" s="26"/>
      <c r="E29" s="79">
        <f>IF(C29="Met", 1, 0)</f>
        <v>1</v>
      </c>
    </row>
    <row r="30" spans="1:5" ht="80.150000000000006" customHeight="1" x14ac:dyDescent="0.35">
      <c r="A30" s="80">
        <v>2</v>
      </c>
      <c r="B30" s="81" t="s">
        <v>55</v>
      </c>
      <c r="C30" s="25" t="s">
        <v>29</v>
      </c>
      <c r="D30" s="26"/>
      <c r="E30" s="79">
        <f t="shared" ref="E30:E35" si="3">IF(C30="Met", 1, 0)</f>
        <v>1</v>
      </c>
    </row>
    <row r="31" spans="1:5" ht="50.15" customHeight="1" x14ac:dyDescent="0.35">
      <c r="A31" s="80">
        <v>3</v>
      </c>
      <c r="B31" s="81" t="s">
        <v>56</v>
      </c>
      <c r="C31" s="25" t="s">
        <v>29</v>
      </c>
      <c r="D31" s="26"/>
      <c r="E31" s="79">
        <f t="shared" si="3"/>
        <v>1</v>
      </c>
    </row>
    <row r="32" spans="1:5" ht="50.15" customHeight="1" x14ac:dyDescent="0.35">
      <c r="A32" s="80">
        <v>4</v>
      </c>
      <c r="B32" s="81" t="s">
        <v>57</v>
      </c>
      <c r="C32" s="25" t="s">
        <v>29</v>
      </c>
      <c r="D32" s="26"/>
      <c r="E32" s="79">
        <f t="shared" si="3"/>
        <v>1</v>
      </c>
    </row>
    <row r="33" spans="1:5" ht="80.150000000000006" customHeight="1" x14ac:dyDescent="0.35">
      <c r="A33" s="80">
        <v>5</v>
      </c>
      <c r="B33" s="81" t="s">
        <v>58</v>
      </c>
      <c r="C33" s="25" t="s">
        <v>29</v>
      </c>
      <c r="D33" s="26"/>
      <c r="E33" s="79">
        <f t="shared" si="3"/>
        <v>1</v>
      </c>
    </row>
    <row r="34" spans="1:5" ht="80.150000000000006" customHeight="1" x14ac:dyDescent="0.35">
      <c r="A34" s="80">
        <v>6</v>
      </c>
      <c r="B34" s="81" t="s">
        <v>59</v>
      </c>
      <c r="C34" s="25" t="s">
        <v>29</v>
      </c>
      <c r="D34" s="26"/>
      <c r="E34" s="79">
        <f t="shared" si="3"/>
        <v>1</v>
      </c>
    </row>
    <row r="35" spans="1:5" ht="50.15" customHeight="1" x14ac:dyDescent="0.35">
      <c r="A35" s="80">
        <v>7</v>
      </c>
      <c r="B35" s="81" t="s">
        <v>60</v>
      </c>
      <c r="C35" s="25" t="s">
        <v>29</v>
      </c>
      <c r="D35" s="26"/>
      <c r="E35" s="79">
        <f t="shared" si="3"/>
        <v>1</v>
      </c>
    </row>
    <row r="36" spans="1:5" s="4" customFormat="1" ht="15" customHeight="1" x14ac:dyDescent="0.35">
      <c r="A36" s="61"/>
      <c r="B36" s="87"/>
      <c r="C36" s="87"/>
      <c r="D36" s="88" t="s">
        <v>61</v>
      </c>
      <c r="E36" s="89">
        <f>SUM(E29:E35)</f>
        <v>7</v>
      </c>
    </row>
    <row r="37" spans="1:5" s="4" customFormat="1" ht="15" customHeight="1" thickBot="1" x14ac:dyDescent="0.4">
      <c r="A37" s="90"/>
      <c r="B37" s="91"/>
      <c r="C37" s="91"/>
      <c r="D37" s="92"/>
      <c r="E37" s="93" t="s">
        <v>62</v>
      </c>
    </row>
    <row r="38" spans="1:5" ht="15" thickBot="1" x14ac:dyDescent="0.4">
      <c r="A38" s="59"/>
      <c r="B38" s="59"/>
      <c r="C38" s="58"/>
      <c r="D38" s="59"/>
      <c r="E38" s="58"/>
    </row>
    <row r="39" spans="1:5" ht="40" customHeight="1" x14ac:dyDescent="0.35">
      <c r="A39" s="83"/>
      <c r="B39" s="84" t="s">
        <v>63</v>
      </c>
      <c r="C39" s="85" t="s">
        <v>25</v>
      </c>
      <c r="D39" s="85" t="s">
        <v>26</v>
      </c>
      <c r="E39" s="86" t="s">
        <v>27</v>
      </c>
    </row>
    <row r="40" spans="1:5" ht="50.15" customHeight="1" x14ac:dyDescent="0.35">
      <c r="A40" s="80">
        <v>1</v>
      </c>
      <c r="B40" s="81" t="s">
        <v>64</v>
      </c>
      <c r="C40" s="25" t="s">
        <v>29</v>
      </c>
      <c r="D40" s="26"/>
      <c r="E40" s="79">
        <f>IF(C40="Met", 1, 0)</f>
        <v>1</v>
      </c>
    </row>
    <row r="41" spans="1:5" ht="80.150000000000006" customHeight="1" x14ac:dyDescent="0.35">
      <c r="A41" s="80">
        <v>2</v>
      </c>
      <c r="B41" s="81" t="s">
        <v>65</v>
      </c>
      <c r="C41" s="207" t="s">
        <v>29</v>
      </c>
      <c r="D41" s="26"/>
      <c r="E41" s="79">
        <f t="shared" ref="E41:E43" si="4">IF(C41="Met", 1, 0)</f>
        <v>1</v>
      </c>
    </row>
    <row r="42" spans="1:5" ht="80.150000000000006" customHeight="1" x14ac:dyDescent="0.35">
      <c r="A42" s="80">
        <v>3</v>
      </c>
      <c r="B42" s="81" t="s">
        <v>66</v>
      </c>
      <c r="C42" s="25" t="s">
        <v>29</v>
      </c>
      <c r="D42" s="26"/>
      <c r="E42" s="79">
        <f t="shared" si="4"/>
        <v>1</v>
      </c>
    </row>
    <row r="43" spans="1:5" ht="50.15" customHeight="1" x14ac:dyDescent="0.35">
      <c r="A43" s="80">
        <v>4</v>
      </c>
      <c r="B43" s="81" t="s">
        <v>67</v>
      </c>
      <c r="C43" s="25" t="s">
        <v>34</v>
      </c>
      <c r="D43" s="26" t="s">
        <v>68</v>
      </c>
      <c r="E43" s="79">
        <f t="shared" si="4"/>
        <v>0</v>
      </c>
    </row>
    <row r="44" spans="1:5" s="4" customFormat="1" ht="15" customHeight="1" x14ac:dyDescent="0.35">
      <c r="A44" s="61"/>
      <c r="B44" s="62"/>
      <c r="C44" s="62"/>
      <c r="D44" s="63" t="s">
        <v>69</v>
      </c>
      <c r="E44" s="64">
        <f>SUM(E40:E43)</f>
        <v>3</v>
      </c>
    </row>
    <row r="45" spans="1:5" s="4" customFormat="1" ht="15" customHeight="1" thickBot="1" x14ac:dyDescent="0.4">
      <c r="A45" s="65"/>
      <c r="B45" s="66"/>
      <c r="C45" s="66"/>
      <c r="D45" s="67"/>
      <c r="E45" s="68" t="s">
        <v>70</v>
      </c>
    </row>
    <row r="46" spans="1:5" ht="15" thickBot="1" x14ac:dyDescent="0.4">
      <c r="A46" s="59"/>
      <c r="B46" s="59"/>
      <c r="C46" s="58"/>
      <c r="D46" s="59"/>
      <c r="E46" s="58"/>
    </row>
    <row r="47" spans="1:5" ht="60" customHeight="1" x14ac:dyDescent="0.35">
      <c r="A47" s="83"/>
      <c r="B47" s="84" t="s">
        <v>71</v>
      </c>
      <c r="C47" s="85" t="s">
        <v>25</v>
      </c>
      <c r="D47" s="85" t="s">
        <v>26</v>
      </c>
      <c r="E47" s="86" t="s">
        <v>27</v>
      </c>
    </row>
    <row r="48" spans="1:5" ht="80.150000000000006" customHeight="1" x14ac:dyDescent="0.35">
      <c r="A48" s="80">
        <v>1</v>
      </c>
      <c r="B48" s="81" t="s">
        <v>72</v>
      </c>
      <c r="C48" s="27" t="s">
        <v>29</v>
      </c>
      <c r="D48" s="26"/>
      <c r="E48" s="79">
        <f>IF(C48="Met", 1, 0)</f>
        <v>1</v>
      </c>
    </row>
    <row r="49" spans="1:5" ht="100" customHeight="1" x14ac:dyDescent="0.35">
      <c r="A49" s="80">
        <v>2</v>
      </c>
      <c r="B49" s="81" t="s">
        <v>73</v>
      </c>
      <c r="C49" s="27" t="s">
        <v>29</v>
      </c>
      <c r="D49" s="26"/>
      <c r="E49" s="79">
        <f>IF(C49="Met", 1, 0)</f>
        <v>1</v>
      </c>
    </row>
    <row r="50" spans="1:5" ht="50.15" customHeight="1" x14ac:dyDescent="0.35">
      <c r="A50" s="82">
        <v>5</v>
      </c>
      <c r="B50" s="81" t="s">
        <v>74</v>
      </c>
      <c r="C50" s="27" t="s">
        <v>29</v>
      </c>
      <c r="D50" s="26"/>
      <c r="E50" s="79">
        <f>IF(C50="Met", 1, 0)</f>
        <v>1</v>
      </c>
    </row>
    <row r="51" spans="1:5" s="4" customFormat="1" ht="15" customHeight="1" x14ac:dyDescent="0.35">
      <c r="A51" s="61"/>
      <c r="B51" s="62"/>
      <c r="C51" s="62"/>
      <c r="D51" s="63" t="s">
        <v>75</v>
      </c>
      <c r="E51" s="64">
        <f>SUM(E48:E50)</f>
        <v>3</v>
      </c>
    </row>
    <row r="52" spans="1:5" s="4" customFormat="1" ht="15" customHeight="1" thickBot="1" x14ac:dyDescent="0.4">
      <c r="A52" s="65"/>
      <c r="B52" s="66"/>
      <c r="C52" s="66"/>
      <c r="D52" s="67"/>
      <c r="E52" s="68" t="s">
        <v>45</v>
      </c>
    </row>
    <row r="53" spans="1:5" x14ac:dyDescent="0.35">
      <c r="A53" s="59"/>
      <c r="B53" s="59"/>
      <c r="C53" s="58"/>
      <c r="D53" s="59"/>
      <c r="E53" s="58"/>
    </row>
    <row r="54" spans="1:5" ht="15.5" x14ac:dyDescent="0.35">
      <c r="A54" s="59"/>
      <c r="B54" s="69" t="s">
        <v>76</v>
      </c>
      <c r="C54" s="69"/>
      <c r="D54" s="69"/>
      <c r="E54" s="58"/>
    </row>
    <row r="55" spans="1:5" ht="15" customHeight="1" thickBot="1" x14ac:dyDescent="0.4">
      <c r="A55" s="59"/>
      <c r="B55" s="70"/>
      <c r="C55" s="71"/>
      <c r="D55" s="71"/>
      <c r="E55" s="58"/>
    </row>
    <row r="56" spans="1:5" ht="15.5" x14ac:dyDescent="0.35">
      <c r="A56" s="59"/>
      <c r="B56" s="72" t="s">
        <v>77</v>
      </c>
      <c r="C56" s="73" t="s">
        <v>78</v>
      </c>
      <c r="D56" s="74"/>
      <c r="E56" s="58"/>
    </row>
    <row r="57" spans="1:5" ht="15.5" x14ac:dyDescent="0.35">
      <c r="A57" s="59"/>
      <c r="B57" s="75">
        <f>SUM(E11+E18+E25+E36+E44+E51)</f>
        <v>22</v>
      </c>
      <c r="C57" s="76" t="s">
        <v>79</v>
      </c>
      <c r="D57" s="77"/>
      <c r="E57" s="58"/>
    </row>
    <row r="58" spans="1:5" x14ac:dyDescent="0.35">
      <c r="A58" s="59"/>
      <c r="B58" s="78" t="s">
        <v>80</v>
      </c>
      <c r="C58" s="76" t="s">
        <v>81</v>
      </c>
      <c r="D58" s="77"/>
      <c r="E58" s="58"/>
    </row>
    <row r="59" spans="1:5" ht="50.15" customHeight="1" thickBot="1" x14ac:dyDescent="0.4">
      <c r="A59" s="59"/>
      <c r="B59" s="60" t="s">
        <v>82</v>
      </c>
      <c r="C59" s="48" t="s">
        <v>79</v>
      </c>
      <c r="D59" s="57"/>
      <c r="E59" s="58"/>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55" zoomScaleNormal="100" workbookViewId="0">
      <selection activeCell="C59" sqref="C59"/>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3" t="s">
        <v>22</v>
      </c>
      <c r="B1" s="103"/>
      <c r="C1" s="138"/>
      <c r="D1" s="103"/>
      <c r="E1" s="103"/>
    </row>
    <row r="2" spans="1:5" ht="15.5" x14ac:dyDescent="0.35">
      <c r="A2" s="139"/>
      <c r="B2" s="59"/>
      <c r="C2" s="58"/>
      <c r="D2" s="59"/>
      <c r="E2" s="58"/>
    </row>
    <row r="3" spans="1:5" ht="15.5" x14ac:dyDescent="0.35">
      <c r="A3" s="140" t="s">
        <v>83</v>
      </c>
      <c r="B3" s="140"/>
      <c r="C3" s="141"/>
      <c r="D3" s="140"/>
      <c r="E3" s="140"/>
    </row>
    <row r="4" spans="1:5" x14ac:dyDescent="0.35">
      <c r="A4" s="59"/>
      <c r="B4" s="59"/>
      <c r="C4" s="58"/>
      <c r="D4" s="59"/>
      <c r="E4" s="58"/>
    </row>
    <row r="5" spans="1:5" ht="18.5" x14ac:dyDescent="0.45">
      <c r="A5" s="142" t="s">
        <v>84</v>
      </c>
      <c r="B5" s="142"/>
      <c r="C5" s="143"/>
      <c r="D5" s="142"/>
      <c r="E5" s="142"/>
    </row>
    <row r="6" spans="1:5" ht="15" thickBot="1" x14ac:dyDescent="0.4">
      <c r="A6" s="59"/>
      <c r="B6" s="59"/>
      <c r="C6" s="58"/>
      <c r="D6" s="59"/>
      <c r="E6" s="58"/>
    </row>
    <row r="7" spans="1:5" ht="30" customHeight="1" x14ac:dyDescent="0.35">
      <c r="A7" s="133"/>
      <c r="B7" s="84" t="s">
        <v>85</v>
      </c>
      <c r="C7" s="85"/>
      <c r="D7" s="84"/>
      <c r="E7" s="134"/>
    </row>
    <row r="8" spans="1:5" ht="30" customHeight="1" x14ac:dyDescent="0.35">
      <c r="A8" s="135"/>
      <c r="B8" s="136" t="s">
        <v>86</v>
      </c>
      <c r="C8" s="127" t="s">
        <v>25</v>
      </c>
      <c r="D8" s="127" t="s">
        <v>26</v>
      </c>
      <c r="E8" s="128" t="s">
        <v>27</v>
      </c>
    </row>
    <row r="9" spans="1:5" ht="100" customHeight="1" x14ac:dyDescent="0.35">
      <c r="A9" s="80">
        <v>1</v>
      </c>
      <c r="B9" s="81" t="s">
        <v>87</v>
      </c>
      <c r="C9" s="27" t="s">
        <v>88</v>
      </c>
      <c r="D9" s="36"/>
      <c r="E9" s="111">
        <f>IF(C9="Fully met", 1, IF(C9="Partially met",0.5, 0))</f>
        <v>1</v>
      </c>
    </row>
    <row r="10" spans="1:5" ht="80.150000000000006" customHeight="1" x14ac:dyDescent="0.35">
      <c r="A10" s="80">
        <v>2</v>
      </c>
      <c r="B10" s="81" t="s">
        <v>89</v>
      </c>
      <c r="C10" s="27" t="s">
        <v>90</v>
      </c>
      <c r="D10" s="36" t="s">
        <v>356</v>
      </c>
      <c r="E10" s="111">
        <f t="shared" ref="E10:E20" si="0">IF(C10="Fully met", 1, IF(C10="Partially met",0.5, 0))</f>
        <v>0.5</v>
      </c>
    </row>
    <row r="11" spans="1:5" ht="80.150000000000006" customHeight="1" x14ac:dyDescent="0.35">
      <c r="A11" s="80">
        <v>3</v>
      </c>
      <c r="B11" s="137" t="s">
        <v>91</v>
      </c>
      <c r="C11" s="27" t="s">
        <v>88</v>
      </c>
      <c r="D11" s="36"/>
      <c r="E11" s="111">
        <f t="shared" si="0"/>
        <v>1</v>
      </c>
    </row>
    <row r="12" spans="1:5" ht="50.15" customHeight="1" x14ac:dyDescent="0.35">
      <c r="A12" s="80">
        <v>4</v>
      </c>
      <c r="B12" s="81" t="s">
        <v>92</v>
      </c>
      <c r="C12" s="27" t="s">
        <v>88</v>
      </c>
      <c r="D12" s="36"/>
      <c r="E12" s="111">
        <f t="shared" si="0"/>
        <v>1</v>
      </c>
    </row>
    <row r="13" spans="1:5" ht="50.15" customHeight="1" x14ac:dyDescent="0.35">
      <c r="A13" s="80">
        <v>5</v>
      </c>
      <c r="B13" s="81" t="s">
        <v>93</v>
      </c>
      <c r="C13" s="27" t="s">
        <v>88</v>
      </c>
      <c r="D13" s="36"/>
      <c r="E13" s="111">
        <f t="shared" si="0"/>
        <v>1</v>
      </c>
    </row>
    <row r="14" spans="1:5" ht="50.15" customHeight="1" x14ac:dyDescent="0.35">
      <c r="A14" s="80">
        <v>6</v>
      </c>
      <c r="B14" s="81" t="s">
        <v>94</v>
      </c>
      <c r="C14" s="27" t="s">
        <v>88</v>
      </c>
      <c r="D14" s="36"/>
      <c r="E14" s="111">
        <f t="shared" si="0"/>
        <v>1</v>
      </c>
    </row>
    <row r="15" spans="1:5" ht="50.15" customHeight="1" x14ac:dyDescent="0.35">
      <c r="A15" s="80">
        <v>7</v>
      </c>
      <c r="B15" s="81" t="s">
        <v>95</v>
      </c>
      <c r="C15" s="27" t="s">
        <v>88</v>
      </c>
      <c r="D15" s="36"/>
      <c r="E15" s="111">
        <f t="shared" si="0"/>
        <v>1</v>
      </c>
    </row>
    <row r="16" spans="1:5" ht="50.15" customHeight="1" x14ac:dyDescent="0.35">
      <c r="A16" s="80">
        <v>8</v>
      </c>
      <c r="B16" s="81" t="s">
        <v>96</v>
      </c>
      <c r="C16" s="27" t="s">
        <v>88</v>
      </c>
      <c r="D16" s="36" t="s">
        <v>355</v>
      </c>
      <c r="E16" s="111">
        <f t="shared" si="0"/>
        <v>1</v>
      </c>
    </row>
    <row r="17" spans="1:5" ht="50.15" customHeight="1" x14ac:dyDescent="0.35">
      <c r="A17" s="80">
        <v>9</v>
      </c>
      <c r="B17" s="81" t="s">
        <v>97</v>
      </c>
      <c r="C17" s="27" t="s">
        <v>88</v>
      </c>
      <c r="D17" s="36" t="s">
        <v>424</v>
      </c>
      <c r="E17" s="111">
        <f t="shared" si="0"/>
        <v>1</v>
      </c>
    </row>
    <row r="18" spans="1:5" ht="50.15" customHeight="1" x14ac:dyDescent="0.35">
      <c r="A18" s="80">
        <v>10</v>
      </c>
      <c r="B18" s="81" t="s">
        <v>99</v>
      </c>
      <c r="C18" s="27" t="s">
        <v>88</v>
      </c>
      <c r="D18" s="36"/>
      <c r="E18" s="111">
        <f t="shared" si="0"/>
        <v>1</v>
      </c>
    </row>
    <row r="19" spans="1:5" ht="50.15" customHeight="1" x14ac:dyDescent="0.35">
      <c r="A19" s="80">
        <v>11</v>
      </c>
      <c r="B19" s="81" t="s">
        <v>100</v>
      </c>
      <c r="C19" s="27" t="s">
        <v>88</v>
      </c>
      <c r="D19" s="36"/>
      <c r="E19" s="111">
        <f t="shared" si="0"/>
        <v>1</v>
      </c>
    </row>
    <row r="20" spans="1:5" ht="50.15" customHeight="1" x14ac:dyDescent="0.35">
      <c r="A20" s="80">
        <v>12</v>
      </c>
      <c r="B20" s="81" t="s">
        <v>101</v>
      </c>
      <c r="C20" s="27" t="s">
        <v>90</v>
      </c>
      <c r="D20" s="36" t="s">
        <v>354</v>
      </c>
      <c r="E20" s="111">
        <f t="shared" si="0"/>
        <v>0.5</v>
      </c>
    </row>
    <row r="21" spans="1:5" s="4" customFormat="1" ht="15.65" customHeight="1" x14ac:dyDescent="0.35">
      <c r="A21" s="112"/>
      <c r="B21" s="113"/>
      <c r="C21" s="114"/>
      <c r="D21" s="115" t="s">
        <v>102</v>
      </c>
      <c r="E21" s="64">
        <f>SUM(E9:E20)</f>
        <v>11</v>
      </c>
    </row>
    <row r="22" spans="1:5" ht="14.5" customHeight="1" thickBot="1" x14ac:dyDescent="0.4">
      <c r="A22" s="116"/>
      <c r="B22" s="117"/>
      <c r="C22" s="118"/>
      <c r="D22" s="119"/>
      <c r="E22" s="110" t="s">
        <v>103</v>
      </c>
    </row>
    <row r="23" spans="1:5" ht="15" thickBot="1" x14ac:dyDescent="0.4">
      <c r="A23" s="59"/>
      <c r="B23" s="59"/>
      <c r="C23" s="58"/>
      <c r="D23" s="59"/>
      <c r="E23" s="58"/>
    </row>
    <row r="24" spans="1:5" ht="30" customHeight="1" x14ac:dyDescent="0.35">
      <c r="A24" s="133"/>
      <c r="B24" s="84" t="s">
        <v>104</v>
      </c>
      <c r="C24" s="85"/>
      <c r="D24" s="84"/>
      <c r="E24" s="134"/>
    </row>
    <row r="25" spans="1:5" ht="30" customHeight="1" x14ac:dyDescent="0.35">
      <c r="A25" s="135"/>
      <c r="B25" s="136" t="s">
        <v>86</v>
      </c>
      <c r="C25" s="127" t="s">
        <v>25</v>
      </c>
      <c r="D25" s="127" t="s">
        <v>26</v>
      </c>
      <c r="E25" s="128" t="s">
        <v>27</v>
      </c>
    </row>
    <row r="26" spans="1:5" ht="50.15" customHeight="1" x14ac:dyDescent="0.35">
      <c r="A26" s="80">
        <v>1</v>
      </c>
      <c r="B26" s="130" t="s">
        <v>105</v>
      </c>
      <c r="C26" s="27" t="s">
        <v>90</v>
      </c>
      <c r="D26" s="36" t="s">
        <v>106</v>
      </c>
      <c r="E26" s="111">
        <f>IF(C26="Fully met", 1, IF(C26="Partially met",0.5, 0))</f>
        <v>0.5</v>
      </c>
    </row>
    <row r="27" spans="1:5" ht="150" customHeight="1" x14ac:dyDescent="0.35">
      <c r="A27" s="131">
        <v>2</v>
      </c>
      <c r="B27" s="81" t="s">
        <v>107</v>
      </c>
      <c r="C27" s="34" t="s">
        <v>88</v>
      </c>
      <c r="D27" s="36"/>
      <c r="E27" s="129">
        <f t="shared" ref="E27" si="1">IF(C27="Fully met", 1, IF(C27="Partially met",0.5, 0))</f>
        <v>1</v>
      </c>
    </row>
    <row r="28" spans="1:5" ht="100" customHeight="1" x14ac:dyDescent="0.35">
      <c r="A28" s="80">
        <v>3</v>
      </c>
      <c r="B28" s="132" t="s">
        <v>108</v>
      </c>
      <c r="C28" s="27" t="s">
        <v>88</v>
      </c>
      <c r="D28" s="36"/>
      <c r="E28" s="111">
        <f>IF(C28="Fully met", 1, IF(C28="Partially met",0.5, 0))</f>
        <v>1</v>
      </c>
    </row>
    <row r="29" spans="1:5" ht="50.15" customHeight="1" x14ac:dyDescent="0.35">
      <c r="A29" s="80">
        <v>4</v>
      </c>
      <c r="B29" s="81" t="s">
        <v>109</v>
      </c>
      <c r="C29" s="27" t="s">
        <v>88</v>
      </c>
      <c r="D29" s="36"/>
      <c r="E29" s="111">
        <f t="shared" ref="E29:E48" si="2">IF(C29="Fully met", 1, IF(C29="Partially met",0.5, 0))</f>
        <v>1</v>
      </c>
    </row>
    <row r="30" spans="1:5" ht="50.15" customHeight="1" x14ac:dyDescent="0.35">
      <c r="A30" s="80">
        <v>5</v>
      </c>
      <c r="B30" s="81" t="s">
        <v>110</v>
      </c>
      <c r="C30" s="27" t="s">
        <v>90</v>
      </c>
      <c r="D30" s="36" t="s">
        <v>111</v>
      </c>
      <c r="E30" s="111">
        <f t="shared" si="2"/>
        <v>0.5</v>
      </c>
    </row>
    <row r="31" spans="1:5" ht="50.15" customHeight="1" x14ac:dyDescent="0.35">
      <c r="A31" s="80">
        <v>6</v>
      </c>
      <c r="B31" s="81" t="s">
        <v>112</v>
      </c>
      <c r="C31" s="27" t="s">
        <v>88</v>
      </c>
      <c r="D31" s="36" t="s">
        <v>113</v>
      </c>
      <c r="E31" s="111">
        <f t="shared" si="2"/>
        <v>1</v>
      </c>
    </row>
    <row r="32" spans="1:5" ht="50.15" customHeight="1" x14ac:dyDescent="0.35">
      <c r="A32" s="80">
        <v>7</v>
      </c>
      <c r="B32" s="81" t="s">
        <v>114</v>
      </c>
      <c r="C32" s="27" t="s">
        <v>90</v>
      </c>
      <c r="D32" s="36" t="s">
        <v>115</v>
      </c>
      <c r="E32" s="111">
        <f t="shared" si="2"/>
        <v>0.5</v>
      </c>
    </row>
    <row r="33" spans="1:5" ht="50.15" customHeight="1" x14ac:dyDescent="0.35">
      <c r="A33" s="80">
        <v>8</v>
      </c>
      <c r="B33" s="81" t="s">
        <v>116</v>
      </c>
      <c r="C33" s="27" t="s">
        <v>88</v>
      </c>
      <c r="D33" s="36"/>
      <c r="E33" s="111">
        <f t="shared" si="2"/>
        <v>1</v>
      </c>
    </row>
    <row r="34" spans="1:5" ht="50.15" customHeight="1" x14ac:dyDescent="0.35">
      <c r="A34" s="80">
        <v>9</v>
      </c>
      <c r="B34" s="81" t="s">
        <v>117</v>
      </c>
      <c r="C34" s="27" t="s">
        <v>88</v>
      </c>
      <c r="D34" s="36"/>
      <c r="E34" s="111">
        <f t="shared" si="2"/>
        <v>1</v>
      </c>
    </row>
    <row r="35" spans="1:5" ht="50.15" customHeight="1" x14ac:dyDescent="0.35">
      <c r="A35" s="80">
        <v>10</v>
      </c>
      <c r="B35" s="81" t="s">
        <v>118</v>
      </c>
      <c r="C35" s="27" t="s">
        <v>88</v>
      </c>
      <c r="D35" s="36"/>
      <c r="E35" s="111">
        <f t="shared" si="2"/>
        <v>1</v>
      </c>
    </row>
    <row r="36" spans="1:5" ht="50.15" customHeight="1" x14ac:dyDescent="0.35">
      <c r="A36" s="80">
        <v>11</v>
      </c>
      <c r="B36" s="81" t="s">
        <v>119</v>
      </c>
      <c r="C36" s="27" t="s">
        <v>88</v>
      </c>
      <c r="D36" s="36"/>
      <c r="E36" s="111">
        <f t="shared" si="2"/>
        <v>1</v>
      </c>
    </row>
    <row r="37" spans="1:5" ht="50.15" customHeight="1" x14ac:dyDescent="0.35">
      <c r="A37" s="80">
        <v>12</v>
      </c>
      <c r="B37" s="81" t="s">
        <v>120</v>
      </c>
      <c r="C37" s="27" t="s">
        <v>88</v>
      </c>
      <c r="D37" s="36"/>
      <c r="E37" s="111">
        <f t="shared" si="2"/>
        <v>1</v>
      </c>
    </row>
    <row r="38" spans="1:5" ht="50.15" customHeight="1" x14ac:dyDescent="0.35">
      <c r="A38" s="80">
        <v>13</v>
      </c>
      <c r="B38" s="81" t="s">
        <v>121</v>
      </c>
      <c r="C38" s="27" t="s">
        <v>88</v>
      </c>
      <c r="D38" s="36" t="s">
        <v>122</v>
      </c>
      <c r="E38" s="111">
        <f t="shared" si="2"/>
        <v>1</v>
      </c>
    </row>
    <row r="39" spans="1:5" ht="50.15" customHeight="1" x14ac:dyDescent="0.35">
      <c r="A39" s="80">
        <v>14</v>
      </c>
      <c r="B39" s="81" t="s">
        <v>123</v>
      </c>
      <c r="C39" s="27" t="s">
        <v>90</v>
      </c>
      <c r="D39" s="36" t="s">
        <v>124</v>
      </c>
      <c r="E39" s="111">
        <f t="shared" si="2"/>
        <v>0.5</v>
      </c>
    </row>
    <row r="40" spans="1:5" ht="50.15" customHeight="1" x14ac:dyDescent="0.35">
      <c r="A40" s="80">
        <v>15</v>
      </c>
      <c r="B40" s="81" t="s">
        <v>125</v>
      </c>
      <c r="C40" s="27" t="s">
        <v>88</v>
      </c>
      <c r="D40" s="36"/>
      <c r="E40" s="111">
        <f t="shared" si="2"/>
        <v>1</v>
      </c>
    </row>
    <row r="41" spans="1:5" ht="50.15" customHeight="1" x14ac:dyDescent="0.35">
      <c r="A41" s="80">
        <v>16</v>
      </c>
      <c r="B41" s="81" t="s">
        <v>126</v>
      </c>
      <c r="C41" s="27" t="s">
        <v>90</v>
      </c>
      <c r="D41" s="36" t="s">
        <v>127</v>
      </c>
      <c r="E41" s="111">
        <f t="shared" si="2"/>
        <v>0.5</v>
      </c>
    </row>
    <row r="42" spans="1:5" ht="50.15" customHeight="1" x14ac:dyDescent="0.35">
      <c r="A42" s="80">
        <v>17</v>
      </c>
      <c r="B42" s="81" t="s">
        <v>128</v>
      </c>
      <c r="C42" s="27" t="s">
        <v>90</v>
      </c>
      <c r="D42" s="36" t="s">
        <v>129</v>
      </c>
      <c r="E42" s="111">
        <f t="shared" si="2"/>
        <v>0.5</v>
      </c>
    </row>
    <row r="43" spans="1:5" ht="50.15" customHeight="1" x14ac:dyDescent="0.35">
      <c r="A43" s="80">
        <v>18</v>
      </c>
      <c r="B43" s="81" t="s">
        <v>130</v>
      </c>
      <c r="C43" s="27" t="s">
        <v>88</v>
      </c>
      <c r="D43" s="36"/>
      <c r="E43" s="111">
        <f t="shared" si="2"/>
        <v>1</v>
      </c>
    </row>
    <row r="44" spans="1:5" ht="50.15" customHeight="1" x14ac:dyDescent="0.35">
      <c r="A44" s="80">
        <v>19</v>
      </c>
      <c r="B44" s="81" t="s">
        <v>131</v>
      </c>
      <c r="C44" s="27" t="s">
        <v>88</v>
      </c>
      <c r="D44" s="36"/>
      <c r="E44" s="111">
        <f t="shared" si="2"/>
        <v>1</v>
      </c>
    </row>
    <row r="45" spans="1:5" ht="50.15" customHeight="1" x14ac:dyDescent="0.35">
      <c r="A45" s="80">
        <v>20</v>
      </c>
      <c r="B45" s="81" t="s">
        <v>132</v>
      </c>
      <c r="C45" s="27" t="s">
        <v>88</v>
      </c>
      <c r="D45" s="36" t="s">
        <v>133</v>
      </c>
      <c r="E45" s="111">
        <f t="shared" si="2"/>
        <v>1</v>
      </c>
    </row>
    <row r="46" spans="1:5" ht="80.150000000000006" customHeight="1" x14ac:dyDescent="0.35">
      <c r="A46" s="80">
        <v>21</v>
      </c>
      <c r="B46" s="81" t="s">
        <v>134</v>
      </c>
      <c r="C46" s="27" t="s">
        <v>88</v>
      </c>
      <c r="D46" s="36"/>
      <c r="E46" s="111">
        <f t="shared" si="2"/>
        <v>1</v>
      </c>
    </row>
    <row r="47" spans="1:5" ht="50.15" customHeight="1" x14ac:dyDescent="0.35">
      <c r="A47" s="80">
        <v>22</v>
      </c>
      <c r="B47" s="81" t="s">
        <v>135</v>
      </c>
      <c r="C47" s="27" t="s">
        <v>88</v>
      </c>
      <c r="D47" s="36"/>
      <c r="E47" s="111">
        <f t="shared" si="2"/>
        <v>1</v>
      </c>
    </row>
    <row r="48" spans="1:5" ht="50.15" customHeight="1" x14ac:dyDescent="0.35">
      <c r="A48" s="80">
        <v>23</v>
      </c>
      <c r="B48" s="81" t="s">
        <v>136</v>
      </c>
      <c r="C48" s="27" t="s">
        <v>90</v>
      </c>
      <c r="D48" s="36" t="s">
        <v>137</v>
      </c>
      <c r="E48" s="111">
        <f t="shared" si="2"/>
        <v>0.5</v>
      </c>
    </row>
    <row r="49" spans="1:5" ht="15.65" customHeight="1" x14ac:dyDescent="0.35">
      <c r="A49" s="112"/>
      <c r="B49" s="113"/>
      <c r="C49" s="114"/>
      <c r="D49" s="115" t="s">
        <v>102</v>
      </c>
      <c r="E49" s="64">
        <f>SUM(E26:E48)</f>
        <v>19.5</v>
      </c>
    </row>
    <row r="50" spans="1:5" ht="15" customHeight="1" thickBot="1" x14ac:dyDescent="0.4">
      <c r="A50" s="116"/>
      <c r="B50" s="117"/>
      <c r="C50" s="118"/>
      <c r="D50" s="119"/>
      <c r="E50" s="110" t="s">
        <v>138</v>
      </c>
    </row>
    <row r="51" spans="1:5" ht="15" customHeight="1" thickBot="1" x14ac:dyDescent="0.4">
      <c r="A51" s="59"/>
      <c r="B51" s="59"/>
      <c r="C51" s="58"/>
      <c r="D51" s="59"/>
      <c r="E51" s="58"/>
    </row>
    <row r="52" spans="1:5" ht="30" customHeight="1" x14ac:dyDescent="0.35">
      <c r="A52" s="83"/>
      <c r="B52" s="122" t="s">
        <v>139</v>
      </c>
      <c r="C52" s="123"/>
      <c r="D52" s="122"/>
      <c r="E52" s="124"/>
    </row>
    <row r="53" spans="1:5" ht="30" customHeight="1" x14ac:dyDescent="0.35">
      <c r="A53" s="125"/>
      <c r="B53" s="126" t="s">
        <v>86</v>
      </c>
      <c r="C53" s="127" t="s">
        <v>25</v>
      </c>
      <c r="D53" s="127" t="s">
        <v>26</v>
      </c>
      <c r="E53" s="128" t="s">
        <v>27</v>
      </c>
    </row>
    <row r="54" spans="1:5" ht="50.15" customHeight="1" x14ac:dyDescent="0.35">
      <c r="A54" s="80">
        <v>1</v>
      </c>
      <c r="B54" s="81" t="s">
        <v>140</v>
      </c>
      <c r="C54" s="27" t="s">
        <v>88</v>
      </c>
      <c r="D54" s="36" t="s">
        <v>141</v>
      </c>
      <c r="E54" s="111">
        <f>IF(C54="Fully met", 1, IF(C54="Partially met",0.5, 0))</f>
        <v>1</v>
      </c>
    </row>
    <row r="55" spans="1:5" ht="80.150000000000006" customHeight="1" x14ac:dyDescent="0.35">
      <c r="A55" s="80">
        <v>2</v>
      </c>
      <c r="B55" s="81" t="s">
        <v>142</v>
      </c>
      <c r="C55" s="27" t="s">
        <v>88</v>
      </c>
      <c r="D55" s="36" t="s">
        <v>143</v>
      </c>
      <c r="E55" s="111">
        <f t="shared" ref="E55:E64" si="3">IF(C55="Fully met", 1, IF(C55="Partially met",0.5, 0))</f>
        <v>1</v>
      </c>
    </row>
    <row r="56" spans="1:5" ht="80.150000000000006" customHeight="1" x14ac:dyDescent="0.35">
      <c r="A56" s="80">
        <v>3</v>
      </c>
      <c r="B56" s="81" t="s">
        <v>144</v>
      </c>
      <c r="C56" s="27" t="s">
        <v>88</v>
      </c>
      <c r="D56" s="36" t="s">
        <v>380</v>
      </c>
      <c r="E56" s="111">
        <f t="shared" si="3"/>
        <v>1</v>
      </c>
    </row>
    <row r="57" spans="1:5" ht="50.15" customHeight="1" x14ac:dyDescent="0.35">
      <c r="A57" s="80">
        <v>4</v>
      </c>
      <c r="B57" s="81" t="s">
        <v>145</v>
      </c>
      <c r="C57" s="27" t="s">
        <v>88</v>
      </c>
      <c r="D57" s="36" t="s">
        <v>361</v>
      </c>
      <c r="E57" s="111">
        <f t="shared" si="3"/>
        <v>1</v>
      </c>
    </row>
    <row r="58" spans="1:5" ht="50.15" customHeight="1" x14ac:dyDescent="0.35">
      <c r="A58" s="80">
        <v>5</v>
      </c>
      <c r="B58" s="81" t="s">
        <v>146</v>
      </c>
      <c r="C58" s="27" t="s">
        <v>88</v>
      </c>
      <c r="D58" s="36" t="s">
        <v>357</v>
      </c>
      <c r="E58" s="111">
        <f t="shared" si="3"/>
        <v>1</v>
      </c>
    </row>
    <row r="59" spans="1:5" ht="50.15" customHeight="1" x14ac:dyDescent="0.35">
      <c r="A59" s="80">
        <v>6</v>
      </c>
      <c r="B59" s="81" t="s">
        <v>147</v>
      </c>
      <c r="C59" s="27" t="s">
        <v>88</v>
      </c>
      <c r="D59" s="36" t="s">
        <v>381</v>
      </c>
      <c r="E59" s="111">
        <f t="shared" si="3"/>
        <v>1</v>
      </c>
    </row>
    <row r="60" spans="1:5" ht="50.15" customHeight="1" x14ac:dyDescent="0.35">
      <c r="A60" s="80">
        <v>7</v>
      </c>
      <c r="B60" s="81" t="s">
        <v>148</v>
      </c>
      <c r="C60" s="27" t="s">
        <v>88</v>
      </c>
      <c r="D60" s="36" t="s">
        <v>382</v>
      </c>
      <c r="E60" s="111">
        <f t="shared" si="3"/>
        <v>1</v>
      </c>
    </row>
    <row r="61" spans="1:5" ht="50.15" customHeight="1" x14ac:dyDescent="0.35">
      <c r="A61" s="80">
        <v>8</v>
      </c>
      <c r="B61" s="81" t="s">
        <v>149</v>
      </c>
      <c r="C61" s="27" t="s">
        <v>88</v>
      </c>
      <c r="D61" s="36" t="s">
        <v>150</v>
      </c>
      <c r="E61" s="111">
        <f t="shared" si="3"/>
        <v>1</v>
      </c>
    </row>
    <row r="62" spans="1:5" ht="50.15" customHeight="1" x14ac:dyDescent="0.35">
      <c r="A62" s="80">
        <v>9</v>
      </c>
      <c r="B62" s="81" t="s">
        <v>151</v>
      </c>
      <c r="C62" s="27" t="s">
        <v>90</v>
      </c>
      <c r="D62" s="36" t="s">
        <v>383</v>
      </c>
      <c r="E62" s="111">
        <f t="shared" si="3"/>
        <v>0.5</v>
      </c>
    </row>
    <row r="63" spans="1:5" ht="50.15" customHeight="1" x14ac:dyDescent="0.35">
      <c r="A63" s="80">
        <v>10</v>
      </c>
      <c r="B63" s="81" t="s">
        <v>135</v>
      </c>
      <c r="C63" s="27" t="s">
        <v>90</v>
      </c>
      <c r="D63" s="36" t="s">
        <v>364</v>
      </c>
      <c r="E63" s="111">
        <f t="shared" si="3"/>
        <v>0.5</v>
      </c>
    </row>
    <row r="64" spans="1:5" ht="50.15" customHeight="1" x14ac:dyDescent="0.35">
      <c r="A64" s="80">
        <v>11</v>
      </c>
      <c r="B64" s="81" t="s">
        <v>152</v>
      </c>
      <c r="C64" s="27" t="s">
        <v>88</v>
      </c>
      <c r="D64" s="36" t="s">
        <v>365</v>
      </c>
      <c r="E64" s="111">
        <f t="shared" si="3"/>
        <v>1</v>
      </c>
    </row>
    <row r="65" spans="1:5" ht="15.65" customHeight="1" x14ac:dyDescent="0.35">
      <c r="A65" s="112"/>
      <c r="B65" s="113"/>
      <c r="C65" s="114"/>
      <c r="D65" s="115" t="s">
        <v>102</v>
      </c>
      <c r="E65" s="64">
        <f>SUM(E54:E64)</f>
        <v>10</v>
      </c>
    </row>
    <row r="66" spans="1:5" ht="15" customHeight="1" thickBot="1" x14ac:dyDescent="0.4">
      <c r="A66" s="116"/>
      <c r="B66" s="117"/>
      <c r="C66" s="118"/>
      <c r="D66" s="119"/>
      <c r="E66" s="110" t="s">
        <v>153</v>
      </c>
    </row>
    <row r="67" spans="1:5" ht="15" thickBot="1" x14ac:dyDescent="0.4">
      <c r="A67" s="120"/>
      <c r="B67" s="120"/>
      <c r="C67" s="121"/>
      <c r="D67" s="120"/>
      <c r="E67" s="121"/>
    </row>
    <row r="68" spans="1:5" ht="30" customHeight="1" x14ac:dyDescent="0.35">
      <c r="A68" s="83"/>
      <c r="B68" s="122" t="s">
        <v>154</v>
      </c>
      <c r="C68" s="123"/>
      <c r="D68" s="122"/>
      <c r="E68" s="124"/>
    </row>
    <row r="69" spans="1:5" ht="30" customHeight="1" x14ac:dyDescent="0.35">
      <c r="A69" s="125"/>
      <c r="B69" s="126" t="s">
        <v>86</v>
      </c>
      <c r="C69" s="127" t="s">
        <v>25</v>
      </c>
      <c r="D69" s="127" t="s">
        <v>26</v>
      </c>
      <c r="E69" s="128" t="s">
        <v>27</v>
      </c>
    </row>
    <row r="70" spans="1:5" ht="50.15" customHeight="1" x14ac:dyDescent="0.35">
      <c r="A70" s="80">
        <v>1</v>
      </c>
      <c r="B70" s="81" t="s">
        <v>155</v>
      </c>
      <c r="C70" s="27" t="s">
        <v>88</v>
      </c>
      <c r="D70" s="36"/>
      <c r="E70" s="111">
        <f>IF(C70="Fully met", 1, IF(C70="Partially met",0.5, 0))</f>
        <v>1</v>
      </c>
    </row>
    <row r="71" spans="1:5" ht="50.15" customHeight="1" x14ac:dyDescent="0.35">
      <c r="A71" s="80">
        <v>2</v>
      </c>
      <c r="B71" s="81" t="s">
        <v>156</v>
      </c>
      <c r="C71" s="27" t="s">
        <v>88</v>
      </c>
      <c r="D71" s="36"/>
      <c r="E71" s="111">
        <f t="shared" ref="E71:E78" si="4">IF(C71="Fully met", 1, IF(C71="Partially met",0.5, 0))</f>
        <v>1</v>
      </c>
    </row>
    <row r="72" spans="1:5" ht="50.15" customHeight="1" x14ac:dyDescent="0.35">
      <c r="A72" s="80">
        <v>3</v>
      </c>
      <c r="B72" s="81" t="s">
        <v>157</v>
      </c>
      <c r="C72" s="27" t="s">
        <v>88</v>
      </c>
      <c r="D72" s="36" t="s">
        <v>359</v>
      </c>
      <c r="E72" s="111">
        <f t="shared" si="4"/>
        <v>1</v>
      </c>
    </row>
    <row r="73" spans="1:5" ht="80.150000000000006" customHeight="1" x14ac:dyDescent="0.35">
      <c r="A73" s="80">
        <v>4</v>
      </c>
      <c r="B73" s="81" t="s">
        <v>158</v>
      </c>
      <c r="C73" s="27" t="s">
        <v>88</v>
      </c>
      <c r="D73" s="36" t="s">
        <v>358</v>
      </c>
      <c r="E73" s="111">
        <f t="shared" si="4"/>
        <v>1</v>
      </c>
    </row>
    <row r="74" spans="1:5" ht="50.15" customHeight="1" x14ac:dyDescent="0.35">
      <c r="A74" s="80">
        <v>5</v>
      </c>
      <c r="B74" s="81" t="s">
        <v>159</v>
      </c>
      <c r="C74" s="27" t="s">
        <v>88</v>
      </c>
      <c r="D74" s="36" t="s">
        <v>367</v>
      </c>
      <c r="E74" s="111">
        <f t="shared" si="4"/>
        <v>1</v>
      </c>
    </row>
    <row r="75" spans="1:5" ht="50.15" customHeight="1" x14ac:dyDescent="0.35">
      <c r="A75" s="80">
        <v>6</v>
      </c>
      <c r="B75" s="81" t="s">
        <v>160</v>
      </c>
      <c r="C75" s="27" t="s">
        <v>88</v>
      </c>
      <c r="D75" s="36"/>
      <c r="E75" s="111">
        <f t="shared" si="4"/>
        <v>1</v>
      </c>
    </row>
    <row r="76" spans="1:5" ht="50.15" customHeight="1" x14ac:dyDescent="0.35">
      <c r="A76" s="80">
        <v>7</v>
      </c>
      <c r="B76" s="81" t="s">
        <v>161</v>
      </c>
      <c r="C76" s="27" t="s">
        <v>88</v>
      </c>
      <c r="D76" s="36" t="s">
        <v>384</v>
      </c>
      <c r="E76" s="111">
        <f t="shared" si="4"/>
        <v>1</v>
      </c>
    </row>
    <row r="77" spans="1:5" ht="80.150000000000006" customHeight="1" x14ac:dyDescent="0.35">
      <c r="A77" s="80">
        <v>8</v>
      </c>
      <c r="B77" s="81" t="s">
        <v>162</v>
      </c>
      <c r="C77" s="27" t="s">
        <v>88</v>
      </c>
      <c r="D77" s="36" t="s">
        <v>385</v>
      </c>
      <c r="E77" s="111">
        <f t="shared" si="4"/>
        <v>1</v>
      </c>
    </row>
    <row r="78" spans="1:5" ht="50.15" customHeight="1" x14ac:dyDescent="0.35">
      <c r="A78" s="80">
        <v>9</v>
      </c>
      <c r="B78" s="81" t="s">
        <v>163</v>
      </c>
      <c r="C78" s="27" t="s">
        <v>88</v>
      </c>
      <c r="D78" s="36" t="s">
        <v>386</v>
      </c>
      <c r="E78" s="111">
        <f t="shared" si="4"/>
        <v>1</v>
      </c>
    </row>
    <row r="79" spans="1:5" ht="15.65" customHeight="1" x14ac:dyDescent="0.35">
      <c r="A79" s="107"/>
      <c r="B79" s="87"/>
      <c r="C79" s="108"/>
      <c r="D79" s="88" t="s">
        <v>102</v>
      </c>
      <c r="E79" s="64">
        <f>SUM(E70:E78)</f>
        <v>9</v>
      </c>
    </row>
    <row r="80" spans="1:5" ht="15" customHeight="1" thickBot="1" x14ac:dyDescent="0.4">
      <c r="A80" s="90"/>
      <c r="B80" s="91"/>
      <c r="C80" s="109"/>
      <c r="D80" s="92"/>
      <c r="E80" s="110" t="s">
        <v>164</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84" zoomScaleNormal="100" workbookViewId="0">
      <selection activeCell="D75" sqref="D7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3" t="s">
        <v>22</v>
      </c>
      <c r="B1" s="103"/>
      <c r="C1" s="138"/>
      <c r="D1" s="103"/>
      <c r="E1" s="103"/>
    </row>
    <row r="2" spans="1:5" ht="15.5" x14ac:dyDescent="0.35">
      <c r="A2" s="139"/>
      <c r="B2" s="120"/>
      <c r="C2" s="121"/>
      <c r="D2" s="120"/>
      <c r="E2" s="121"/>
    </row>
    <row r="3" spans="1:5" ht="15.5" x14ac:dyDescent="0.35">
      <c r="A3" s="140" t="s">
        <v>83</v>
      </c>
      <c r="B3" s="140"/>
      <c r="C3" s="141"/>
      <c r="D3" s="140"/>
      <c r="E3" s="140"/>
    </row>
    <row r="4" spans="1:5" x14ac:dyDescent="0.35">
      <c r="A4" s="120"/>
      <c r="B4" s="120"/>
      <c r="C4" s="121"/>
      <c r="D4" s="120"/>
      <c r="E4" s="121"/>
    </row>
    <row r="5" spans="1:5" ht="18.5" x14ac:dyDescent="0.45">
      <c r="A5" s="142" t="s">
        <v>165</v>
      </c>
      <c r="B5" s="142"/>
      <c r="C5" s="143"/>
      <c r="D5" s="142"/>
      <c r="E5" s="142"/>
    </row>
    <row r="6" spans="1:5" ht="16" thickBot="1" x14ac:dyDescent="0.4">
      <c r="A6" s="146"/>
      <c r="B6" s="146"/>
      <c r="C6" s="146"/>
      <c r="D6" s="146"/>
      <c r="E6" s="146"/>
    </row>
    <row r="7" spans="1:5" ht="30" customHeight="1" x14ac:dyDescent="0.35">
      <c r="A7" s="133"/>
      <c r="B7" s="84" t="s">
        <v>85</v>
      </c>
      <c r="C7" s="85"/>
      <c r="D7" s="84"/>
      <c r="E7" s="134"/>
    </row>
    <row r="8" spans="1:5" ht="30" customHeight="1" x14ac:dyDescent="0.35">
      <c r="A8" s="135"/>
      <c r="B8" s="136" t="s">
        <v>86</v>
      </c>
      <c r="C8" s="127" t="s">
        <v>25</v>
      </c>
      <c r="D8" s="127" t="s">
        <v>26</v>
      </c>
      <c r="E8" s="128" t="s">
        <v>27</v>
      </c>
    </row>
    <row r="9" spans="1:5" ht="80.150000000000006" customHeight="1" x14ac:dyDescent="0.35">
      <c r="A9" s="80">
        <v>1</v>
      </c>
      <c r="B9" s="81" t="s">
        <v>166</v>
      </c>
      <c r="C9" s="27" t="s">
        <v>88</v>
      </c>
      <c r="D9" s="36"/>
      <c r="E9" s="111">
        <f>IF(C9="Fully met", 1, IF(C9="Partially met",0.5, 0))</f>
        <v>1</v>
      </c>
    </row>
    <row r="10" spans="1:5" ht="80.150000000000006" customHeight="1" x14ac:dyDescent="0.35">
      <c r="A10" s="80">
        <v>2</v>
      </c>
      <c r="B10" s="81" t="s">
        <v>89</v>
      </c>
      <c r="C10" s="27" t="s">
        <v>90</v>
      </c>
      <c r="D10" s="36" t="s">
        <v>167</v>
      </c>
      <c r="E10" s="111">
        <f t="shared" ref="E10:E19" si="0">IF(C10="Fully met", 1, IF(C10="Partially met",0.5, 0))</f>
        <v>0.5</v>
      </c>
    </row>
    <row r="11" spans="1:5" ht="100" customHeight="1" x14ac:dyDescent="0.35">
      <c r="A11" s="80">
        <v>3</v>
      </c>
      <c r="B11" s="145" t="s">
        <v>168</v>
      </c>
      <c r="C11" s="27" t="s">
        <v>88</v>
      </c>
      <c r="D11" s="36"/>
      <c r="E11" s="111">
        <f t="shared" si="0"/>
        <v>1</v>
      </c>
    </row>
    <row r="12" spans="1:5" ht="50.15" customHeight="1" x14ac:dyDescent="0.35">
      <c r="A12" s="80">
        <v>4</v>
      </c>
      <c r="B12" s="81" t="s">
        <v>92</v>
      </c>
      <c r="C12" s="27" t="s">
        <v>88</v>
      </c>
      <c r="D12" s="36"/>
      <c r="E12" s="111">
        <f t="shared" si="0"/>
        <v>1</v>
      </c>
    </row>
    <row r="13" spans="1:5" ht="50.15" customHeight="1" x14ac:dyDescent="0.35">
      <c r="A13" s="80">
        <v>5</v>
      </c>
      <c r="B13" s="81" t="s">
        <v>169</v>
      </c>
      <c r="C13" s="27" t="s">
        <v>88</v>
      </c>
      <c r="D13" s="36"/>
      <c r="E13" s="111">
        <f t="shared" si="0"/>
        <v>1</v>
      </c>
    </row>
    <row r="14" spans="1:5" ht="50.15" customHeight="1" x14ac:dyDescent="0.35">
      <c r="A14" s="80">
        <v>6</v>
      </c>
      <c r="B14" s="81" t="s">
        <v>170</v>
      </c>
      <c r="C14" s="27" t="s">
        <v>88</v>
      </c>
      <c r="D14" s="36"/>
      <c r="E14" s="111">
        <f t="shared" si="0"/>
        <v>1</v>
      </c>
    </row>
    <row r="15" spans="1:5" ht="50.15" customHeight="1" x14ac:dyDescent="0.35">
      <c r="A15" s="80">
        <v>7</v>
      </c>
      <c r="B15" s="81" t="s">
        <v>171</v>
      </c>
      <c r="C15" s="27" t="s">
        <v>90</v>
      </c>
      <c r="D15" s="36" t="s">
        <v>172</v>
      </c>
      <c r="E15" s="111">
        <f t="shared" si="0"/>
        <v>0.5</v>
      </c>
    </row>
    <row r="16" spans="1:5" ht="50.15" customHeight="1" x14ac:dyDescent="0.35">
      <c r="A16" s="80">
        <v>8</v>
      </c>
      <c r="B16" s="81" t="s">
        <v>97</v>
      </c>
      <c r="C16" s="27" t="s">
        <v>88</v>
      </c>
      <c r="D16" s="36"/>
      <c r="E16" s="111">
        <f t="shared" si="0"/>
        <v>1</v>
      </c>
    </row>
    <row r="17" spans="1:5" ht="50.15" customHeight="1" x14ac:dyDescent="0.35">
      <c r="A17" s="80">
        <v>9</v>
      </c>
      <c r="B17" s="81" t="s">
        <v>99</v>
      </c>
      <c r="C17" s="27" t="s">
        <v>88</v>
      </c>
      <c r="D17" s="36"/>
      <c r="E17" s="111">
        <f t="shared" si="0"/>
        <v>1</v>
      </c>
    </row>
    <row r="18" spans="1:5" ht="50.15" customHeight="1" x14ac:dyDescent="0.35">
      <c r="A18" s="80">
        <v>10</v>
      </c>
      <c r="B18" s="81" t="s">
        <v>135</v>
      </c>
      <c r="C18" s="27" t="s">
        <v>88</v>
      </c>
      <c r="D18" s="36"/>
      <c r="E18" s="111">
        <f t="shared" si="0"/>
        <v>1</v>
      </c>
    </row>
    <row r="19" spans="1:5" ht="50.15" customHeight="1" x14ac:dyDescent="0.35">
      <c r="A19" s="80">
        <v>11</v>
      </c>
      <c r="B19" s="81" t="s">
        <v>173</v>
      </c>
      <c r="C19" s="27" t="s">
        <v>34</v>
      </c>
      <c r="D19" s="36" t="s">
        <v>174</v>
      </c>
      <c r="E19" s="111">
        <f t="shared" si="0"/>
        <v>0</v>
      </c>
    </row>
    <row r="20" spans="1:5" ht="15.65" customHeight="1" x14ac:dyDescent="0.35">
      <c r="A20" s="112"/>
      <c r="B20" s="113"/>
      <c r="C20" s="114"/>
      <c r="D20" s="115" t="s">
        <v>102</v>
      </c>
      <c r="E20" s="64">
        <f>SUM(E9:E19)</f>
        <v>9</v>
      </c>
    </row>
    <row r="21" spans="1:5" ht="15" customHeight="1" thickBot="1" x14ac:dyDescent="0.4">
      <c r="A21" s="116"/>
      <c r="B21" s="117"/>
      <c r="C21" s="118"/>
      <c r="D21" s="119"/>
      <c r="E21" s="110" t="s">
        <v>153</v>
      </c>
    </row>
    <row r="22" spans="1:5" ht="15" thickBot="1" x14ac:dyDescent="0.4">
      <c r="A22" s="120"/>
      <c r="B22" s="120"/>
      <c r="C22" s="121"/>
      <c r="D22" s="120"/>
      <c r="E22" s="121"/>
    </row>
    <row r="23" spans="1:5" ht="30" customHeight="1" x14ac:dyDescent="0.35">
      <c r="A23" s="133"/>
      <c r="B23" s="84" t="s">
        <v>104</v>
      </c>
      <c r="C23" s="85"/>
      <c r="D23" s="84"/>
      <c r="E23" s="134"/>
    </row>
    <row r="24" spans="1:5" ht="30" customHeight="1" x14ac:dyDescent="0.35">
      <c r="A24" s="135"/>
      <c r="B24" s="136" t="s">
        <v>86</v>
      </c>
      <c r="C24" s="127" t="s">
        <v>25</v>
      </c>
      <c r="D24" s="127" t="s">
        <v>26</v>
      </c>
      <c r="E24" s="128" t="s">
        <v>27</v>
      </c>
    </row>
    <row r="25" spans="1:5" ht="50.15" customHeight="1" x14ac:dyDescent="0.35">
      <c r="A25" s="80">
        <v>1</v>
      </c>
      <c r="B25" s="130" t="s">
        <v>175</v>
      </c>
      <c r="C25" s="27" t="s">
        <v>88</v>
      </c>
      <c r="D25" s="36"/>
      <c r="E25" s="111">
        <f>IF(C25="Fully met", 1, IF(C25="Partially met",0.5, 0))</f>
        <v>1</v>
      </c>
    </row>
    <row r="26" spans="1:5" ht="150" customHeight="1" x14ac:dyDescent="0.35">
      <c r="A26" s="131">
        <v>2</v>
      </c>
      <c r="B26" s="81" t="s">
        <v>107</v>
      </c>
      <c r="C26" s="34" t="s">
        <v>88</v>
      </c>
      <c r="D26" s="36"/>
      <c r="E26" s="129">
        <f t="shared" ref="E26" si="1">IF(C26="Fully met", 1, IF(C26="Partially met",0.5, 0))</f>
        <v>1</v>
      </c>
    </row>
    <row r="27" spans="1:5" ht="100" customHeight="1" x14ac:dyDescent="0.35">
      <c r="A27" s="80">
        <v>3</v>
      </c>
      <c r="B27" s="132" t="s">
        <v>108</v>
      </c>
      <c r="C27" s="27" t="s">
        <v>88</v>
      </c>
      <c r="D27" s="36"/>
      <c r="E27" s="111">
        <f>IF(C27="Fully met", 1, IF(C27="Partially met",0.5, 0))</f>
        <v>1</v>
      </c>
    </row>
    <row r="28" spans="1:5" ht="50.15" customHeight="1" x14ac:dyDescent="0.35">
      <c r="A28" s="80">
        <v>4</v>
      </c>
      <c r="B28" s="81" t="s">
        <v>176</v>
      </c>
      <c r="C28" s="27" t="s">
        <v>88</v>
      </c>
      <c r="D28" s="36"/>
      <c r="E28" s="111">
        <f t="shared" ref="E28:E42" si="2">IF(C28="Fully met", 1, IF(C28="Partially met",0.5, 0))</f>
        <v>1</v>
      </c>
    </row>
    <row r="29" spans="1:5" ht="50.15" customHeight="1" x14ac:dyDescent="0.35">
      <c r="A29" s="80">
        <v>5</v>
      </c>
      <c r="B29" s="81" t="s">
        <v>117</v>
      </c>
      <c r="C29" s="27" t="s">
        <v>88</v>
      </c>
      <c r="D29" s="36"/>
      <c r="E29" s="111">
        <f t="shared" si="2"/>
        <v>1</v>
      </c>
    </row>
    <row r="30" spans="1:5" ht="50.15" customHeight="1" x14ac:dyDescent="0.35">
      <c r="A30" s="80">
        <v>6</v>
      </c>
      <c r="B30" s="81" t="s">
        <v>177</v>
      </c>
      <c r="C30" s="27" t="s">
        <v>88</v>
      </c>
      <c r="D30" s="36"/>
      <c r="E30" s="111">
        <f t="shared" si="2"/>
        <v>1</v>
      </c>
    </row>
    <row r="31" spans="1:5" ht="50.15" customHeight="1" x14ac:dyDescent="0.35">
      <c r="A31" s="80">
        <v>7</v>
      </c>
      <c r="B31" s="81" t="s">
        <v>121</v>
      </c>
      <c r="C31" s="27" t="s">
        <v>88</v>
      </c>
      <c r="D31" s="36"/>
      <c r="E31" s="111">
        <f t="shared" si="2"/>
        <v>1</v>
      </c>
    </row>
    <row r="32" spans="1:5" ht="50.15" customHeight="1" x14ac:dyDescent="0.35">
      <c r="A32" s="80">
        <v>8</v>
      </c>
      <c r="B32" s="81" t="s">
        <v>178</v>
      </c>
      <c r="C32" s="27" t="s">
        <v>90</v>
      </c>
      <c r="D32" s="36" t="s">
        <v>387</v>
      </c>
      <c r="E32" s="111">
        <f t="shared" si="2"/>
        <v>0.5</v>
      </c>
    </row>
    <row r="33" spans="1:5" ht="50.15" customHeight="1" x14ac:dyDescent="0.35">
      <c r="A33" s="80">
        <v>9</v>
      </c>
      <c r="B33" s="81" t="s">
        <v>125</v>
      </c>
      <c r="C33" s="27" t="s">
        <v>88</v>
      </c>
      <c r="D33" s="36"/>
      <c r="E33" s="111">
        <f t="shared" si="2"/>
        <v>1</v>
      </c>
    </row>
    <row r="34" spans="1:5" ht="50.15" customHeight="1" x14ac:dyDescent="0.35">
      <c r="A34" s="80">
        <v>10</v>
      </c>
      <c r="B34" s="81" t="s">
        <v>128</v>
      </c>
      <c r="C34" s="27" t="s">
        <v>88</v>
      </c>
      <c r="D34" s="36" t="s">
        <v>388</v>
      </c>
      <c r="E34" s="111">
        <f t="shared" si="2"/>
        <v>1</v>
      </c>
    </row>
    <row r="35" spans="1:5" ht="50.15" customHeight="1" x14ac:dyDescent="0.35">
      <c r="A35" s="80">
        <v>11</v>
      </c>
      <c r="B35" s="81" t="s">
        <v>179</v>
      </c>
      <c r="C35" s="27" t="s">
        <v>88</v>
      </c>
      <c r="D35" s="36" t="s">
        <v>389</v>
      </c>
      <c r="E35" s="111">
        <f t="shared" si="2"/>
        <v>1</v>
      </c>
    </row>
    <row r="36" spans="1:5" ht="50.15" customHeight="1" x14ac:dyDescent="0.35">
      <c r="A36" s="80">
        <v>12</v>
      </c>
      <c r="B36" s="81" t="s">
        <v>130</v>
      </c>
      <c r="C36" s="27" t="s">
        <v>88</v>
      </c>
      <c r="D36" s="36"/>
      <c r="E36" s="111">
        <f t="shared" si="2"/>
        <v>1</v>
      </c>
    </row>
    <row r="37" spans="1:5" ht="50.15" customHeight="1" x14ac:dyDescent="0.35">
      <c r="A37" s="80">
        <v>13</v>
      </c>
      <c r="B37" s="81" t="s">
        <v>131</v>
      </c>
      <c r="C37" s="27" t="s">
        <v>90</v>
      </c>
      <c r="D37" s="36" t="s">
        <v>360</v>
      </c>
      <c r="E37" s="111">
        <f t="shared" si="2"/>
        <v>0.5</v>
      </c>
    </row>
    <row r="38" spans="1:5" ht="50.15" customHeight="1" x14ac:dyDescent="0.35">
      <c r="A38" s="80">
        <v>14</v>
      </c>
      <c r="B38" s="81" t="s">
        <v>132</v>
      </c>
      <c r="C38" s="27" t="s">
        <v>88</v>
      </c>
      <c r="D38" s="36"/>
      <c r="E38" s="111">
        <f t="shared" si="2"/>
        <v>1</v>
      </c>
    </row>
    <row r="39" spans="1:5" ht="80.150000000000006" customHeight="1" x14ac:dyDescent="0.35">
      <c r="A39" s="80">
        <v>15</v>
      </c>
      <c r="B39" s="81" t="s">
        <v>134</v>
      </c>
      <c r="C39" s="27" t="s">
        <v>88</v>
      </c>
      <c r="D39" s="36"/>
      <c r="E39" s="111">
        <f t="shared" si="2"/>
        <v>1</v>
      </c>
    </row>
    <row r="40" spans="1:5" ht="50.15" customHeight="1" x14ac:dyDescent="0.35">
      <c r="A40" s="80">
        <v>16</v>
      </c>
      <c r="B40" s="81" t="s">
        <v>180</v>
      </c>
      <c r="C40" s="27" t="s">
        <v>88</v>
      </c>
      <c r="D40" s="36"/>
      <c r="E40" s="111">
        <f t="shared" si="2"/>
        <v>1</v>
      </c>
    </row>
    <row r="41" spans="1:5" ht="50.15" customHeight="1" x14ac:dyDescent="0.35">
      <c r="A41" s="80">
        <v>17</v>
      </c>
      <c r="B41" s="81" t="s">
        <v>135</v>
      </c>
      <c r="C41" s="27" t="s">
        <v>88</v>
      </c>
      <c r="D41" s="36"/>
      <c r="E41" s="111">
        <f t="shared" si="2"/>
        <v>1</v>
      </c>
    </row>
    <row r="42" spans="1:5" ht="50.15" customHeight="1" x14ac:dyDescent="0.35">
      <c r="A42" s="80">
        <v>18</v>
      </c>
      <c r="B42" s="81" t="s">
        <v>136</v>
      </c>
      <c r="C42" s="27" t="s">
        <v>90</v>
      </c>
      <c r="D42" s="36" t="s">
        <v>390</v>
      </c>
      <c r="E42" s="111">
        <f t="shared" si="2"/>
        <v>0.5</v>
      </c>
    </row>
    <row r="43" spans="1:5" ht="15.65" customHeight="1" x14ac:dyDescent="0.35">
      <c r="A43" s="112"/>
      <c r="B43" s="113"/>
      <c r="C43" s="114"/>
      <c r="D43" s="115" t="s">
        <v>102</v>
      </c>
      <c r="E43" s="64">
        <f>SUM(E25:E42)</f>
        <v>16.5</v>
      </c>
    </row>
    <row r="44" spans="1:5" ht="15" customHeight="1" thickBot="1" x14ac:dyDescent="0.4">
      <c r="A44" s="116"/>
      <c r="B44" s="117"/>
      <c r="C44" s="118"/>
      <c r="D44" s="119"/>
      <c r="E44" s="110" t="s">
        <v>181</v>
      </c>
    </row>
    <row r="45" spans="1:5" ht="15" thickBot="1" x14ac:dyDescent="0.4">
      <c r="A45" s="120"/>
      <c r="B45" s="120"/>
      <c r="C45" s="121"/>
      <c r="D45" s="120"/>
      <c r="E45" s="121"/>
    </row>
    <row r="46" spans="1:5" ht="30" customHeight="1" x14ac:dyDescent="0.35">
      <c r="A46" s="133"/>
      <c r="B46" s="84" t="s">
        <v>139</v>
      </c>
      <c r="C46" s="85"/>
      <c r="D46" s="84"/>
      <c r="E46" s="134"/>
    </row>
    <row r="47" spans="1:5" ht="30" customHeight="1" x14ac:dyDescent="0.35">
      <c r="A47" s="135"/>
      <c r="B47" s="136" t="s">
        <v>86</v>
      </c>
      <c r="C47" s="127" t="s">
        <v>25</v>
      </c>
      <c r="D47" s="127" t="s">
        <v>26</v>
      </c>
      <c r="E47" s="128" t="s">
        <v>27</v>
      </c>
    </row>
    <row r="48" spans="1:5" ht="80.150000000000006" customHeight="1" x14ac:dyDescent="0.35">
      <c r="A48" s="80">
        <v>1</v>
      </c>
      <c r="B48" s="81" t="s">
        <v>142</v>
      </c>
      <c r="C48" s="27" t="s">
        <v>88</v>
      </c>
      <c r="D48" s="36" t="s">
        <v>143</v>
      </c>
      <c r="E48" s="111">
        <f>IF(C48="Fully met", 1, IF(C48="Partially met",0.5, 0))</f>
        <v>1</v>
      </c>
    </row>
    <row r="49" spans="1:5" ht="80.150000000000006" customHeight="1" x14ac:dyDescent="0.35">
      <c r="A49" s="80">
        <v>2</v>
      </c>
      <c r="B49" s="81" t="s">
        <v>144</v>
      </c>
      <c r="C49" s="27" t="s">
        <v>88</v>
      </c>
      <c r="D49" s="36" t="s">
        <v>391</v>
      </c>
      <c r="E49" s="111">
        <f t="shared" ref="E49:E57" si="3">IF(C49="Fully met", 1, IF(C49="Partially met",0.5, 0))</f>
        <v>1</v>
      </c>
    </row>
    <row r="50" spans="1:5" ht="50.15" customHeight="1" x14ac:dyDescent="0.35">
      <c r="A50" s="80">
        <v>3</v>
      </c>
      <c r="B50" s="81" t="s">
        <v>145</v>
      </c>
      <c r="C50" s="27" t="s">
        <v>88</v>
      </c>
      <c r="D50" s="36" t="s">
        <v>392</v>
      </c>
      <c r="E50" s="111">
        <f t="shared" si="3"/>
        <v>1</v>
      </c>
    </row>
    <row r="51" spans="1:5" ht="50.15" customHeight="1" x14ac:dyDescent="0.35">
      <c r="A51" s="80">
        <v>4</v>
      </c>
      <c r="B51" s="81" t="s">
        <v>182</v>
      </c>
      <c r="C51" s="27" t="s">
        <v>88</v>
      </c>
      <c r="D51" s="36" t="s">
        <v>362</v>
      </c>
      <c r="E51" s="111">
        <f t="shared" si="3"/>
        <v>1</v>
      </c>
    </row>
    <row r="52" spans="1:5" ht="50.15" customHeight="1" x14ac:dyDescent="0.35">
      <c r="A52" s="80">
        <v>5</v>
      </c>
      <c r="B52" s="81" t="s">
        <v>147</v>
      </c>
      <c r="C52" s="27" t="s">
        <v>88</v>
      </c>
      <c r="D52" s="36" t="s">
        <v>393</v>
      </c>
      <c r="E52" s="111">
        <f t="shared" si="3"/>
        <v>1</v>
      </c>
    </row>
    <row r="53" spans="1:5" ht="50.15" customHeight="1" x14ac:dyDescent="0.35">
      <c r="A53" s="80">
        <v>6</v>
      </c>
      <c r="B53" s="81" t="s">
        <v>148</v>
      </c>
      <c r="C53" s="27" t="s">
        <v>88</v>
      </c>
      <c r="D53" s="209" t="s">
        <v>363</v>
      </c>
      <c r="E53" s="111">
        <f t="shared" si="3"/>
        <v>1</v>
      </c>
    </row>
    <row r="54" spans="1:5" ht="50.15" customHeight="1" x14ac:dyDescent="0.35">
      <c r="A54" s="80">
        <v>7</v>
      </c>
      <c r="B54" s="81" t="s">
        <v>183</v>
      </c>
      <c r="C54" s="27" t="s">
        <v>88</v>
      </c>
      <c r="D54" s="36" t="s">
        <v>394</v>
      </c>
      <c r="E54" s="111">
        <f t="shared" si="3"/>
        <v>1</v>
      </c>
    </row>
    <row r="55" spans="1:5" ht="50.15" customHeight="1" x14ac:dyDescent="0.35">
      <c r="A55" s="80">
        <v>8</v>
      </c>
      <c r="B55" s="81" t="s">
        <v>151</v>
      </c>
      <c r="C55" s="27" t="s">
        <v>88</v>
      </c>
      <c r="D55" s="36" t="s">
        <v>184</v>
      </c>
      <c r="E55" s="111">
        <f t="shared" si="3"/>
        <v>1</v>
      </c>
    </row>
    <row r="56" spans="1:5" ht="50.15" customHeight="1" x14ac:dyDescent="0.35">
      <c r="A56" s="80">
        <v>9</v>
      </c>
      <c r="B56" s="81" t="s">
        <v>135</v>
      </c>
      <c r="C56" s="27" t="s">
        <v>88</v>
      </c>
      <c r="D56" s="36" t="s">
        <v>372</v>
      </c>
      <c r="E56" s="111">
        <f t="shared" si="3"/>
        <v>1</v>
      </c>
    </row>
    <row r="57" spans="1:5" ht="50.15" customHeight="1" x14ac:dyDescent="0.35">
      <c r="A57" s="80">
        <v>10</v>
      </c>
      <c r="B57" s="81" t="s">
        <v>152</v>
      </c>
      <c r="C57" s="27" t="s">
        <v>88</v>
      </c>
      <c r="D57" s="36" t="s">
        <v>366</v>
      </c>
      <c r="E57" s="111">
        <f t="shared" si="3"/>
        <v>1</v>
      </c>
    </row>
    <row r="58" spans="1:5" ht="15.65" customHeight="1" x14ac:dyDescent="0.35">
      <c r="A58" s="112"/>
      <c r="B58" s="113"/>
      <c r="C58" s="114"/>
      <c r="D58" s="115" t="s">
        <v>102</v>
      </c>
      <c r="E58" s="64">
        <f>SUM(E48:E57)</f>
        <v>10</v>
      </c>
    </row>
    <row r="59" spans="1:5" ht="15" customHeight="1" thickBot="1" x14ac:dyDescent="0.4">
      <c r="A59" s="116"/>
      <c r="B59" s="117"/>
      <c r="C59" s="118"/>
      <c r="D59" s="119"/>
      <c r="E59" s="110" t="s">
        <v>185</v>
      </c>
    </row>
    <row r="60" spans="1:5" ht="15" thickBot="1" x14ac:dyDescent="0.4">
      <c r="A60" s="120"/>
      <c r="B60" s="120"/>
      <c r="C60" s="121"/>
      <c r="D60" s="120"/>
      <c r="E60" s="121"/>
    </row>
    <row r="61" spans="1:5" ht="30" customHeight="1" x14ac:dyDescent="0.35">
      <c r="A61" s="133"/>
      <c r="B61" s="84" t="s">
        <v>186</v>
      </c>
      <c r="C61" s="85"/>
      <c r="D61" s="84"/>
      <c r="E61" s="134"/>
    </row>
    <row r="62" spans="1:5" ht="30" customHeight="1" x14ac:dyDescent="0.35">
      <c r="A62" s="135"/>
      <c r="B62" s="136" t="s">
        <v>86</v>
      </c>
      <c r="C62" s="127" t="s">
        <v>25</v>
      </c>
      <c r="D62" s="127" t="s">
        <v>26</v>
      </c>
      <c r="E62" s="128" t="s">
        <v>27</v>
      </c>
    </row>
    <row r="63" spans="1:5" ht="80.150000000000006" customHeight="1" x14ac:dyDescent="0.35">
      <c r="A63" s="80">
        <v>1</v>
      </c>
      <c r="B63" s="81" t="s">
        <v>187</v>
      </c>
      <c r="C63" s="27" t="s">
        <v>90</v>
      </c>
      <c r="D63" s="36" t="s">
        <v>395</v>
      </c>
      <c r="E63" s="111">
        <f>IF(C63="Fully met", 1, IF(C63="Partially met",0.5, 0))</f>
        <v>0.5</v>
      </c>
    </row>
    <row r="64" spans="1:5" ht="80.150000000000006" customHeight="1" x14ac:dyDescent="0.35">
      <c r="A64" s="80">
        <v>2</v>
      </c>
      <c r="B64" s="81" t="s">
        <v>188</v>
      </c>
      <c r="C64" s="27" t="s">
        <v>88</v>
      </c>
      <c r="D64" s="209" t="s">
        <v>396</v>
      </c>
      <c r="E64" s="111">
        <f t="shared" ref="E64:E68" si="4">IF(C64="Fully met", 1, IF(C64="Partially met",0.5, 0))</f>
        <v>1</v>
      </c>
    </row>
    <row r="65" spans="1:5" ht="50.15" customHeight="1" x14ac:dyDescent="0.35">
      <c r="A65" s="80">
        <v>3</v>
      </c>
      <c r="B65" s="81" t="s">
        <v>189</v>
      </c>
      <c r="C65" s="27" t="s">
        <v>90</v>
      </c>
      <c r="D65" s="209" t="s">
        <v>397</v>
      </c>
      <c r="E65" s="111">
        <f t="shared" si="4"/>
        <v>0.5</v>
      </c>
    </row>
    <row r="66" spans="1:5" ht="50.15" customHeight="1" x14ac:dyDescent="0.35">
      <c r="A66" s="80">
        <v>4</v>
      </c>
      <c r="B66" s="81" t="s">
        <v>190</v>
      </c>
      <c r="C66" s="27" t="s">
        <v>88</v>
      </c>
      <c r="D66" s="36"/>
      <c r="E66" s="111">
        <f t="shared" si="4"/>
        <v>1</v>
      </c>
    </row>
    <row r="67" spans="1:5" ht="80.150000000000006" customHeight="1" x14ac:dyDescent="0.35">
      <c r="A67" s="80">
        <v>5</v>
      </c>
      <c r="B67" s="81" t="s">
        <v>191</v>
      </c>
      <c r="C67" s="27" t="s">
        <v>88</v>
      </c>
      <c r="D67" s="36"/>
      <c r="E67" s="111">
        <f t="shared" si="4"/>
        <v>1</v>
      </c>
    </row>
    <row r="68" spans="1:5" ht="50.15" customHeight="1" x14ac:dyDescent="0.35">
      <c r="A68" s="80">
        <v>6</v>
      </c>
      <c r="B68" s="81" t="s">
        <v>192</v>
      </c>
      <c r="C68" s="27" t="s">
        <v>90</v>
      </c>
      <c r="D68" s="36" t="s">
        <v>398</v>
      </c>
      <c r="E68" s="111">
        <f t="shared" si="4"/>
        <v>0.5</v>
      </c>
    </row>
    <row r="69" spans="1:5" ht="15.65" customHeight="1" x14ac:dyDescent="0.35">
      <c r="A69" s="112"/>
      <c r="B69" s="113"/>
      <c r="C69" s="114"/>
      <c r="D69" s="115" t="s">
        <v>102</v>
      </c>
      <c r="E69" s="64">
        <f>SUM(E63:E68)</f>
        <v>4.5</v>
      </c>
    </row>
    <row r="70" spans="1:5" ht="15" customHeight="1" thickBot="1" x14ac:dyDescent="0.4">
      <c r="A70" s="116"/>
      <c r="B70" s="117"/>
      <c r="C70" s="118"/>
      <c r="D70" s="119"/>
      <c r="E70" s="110" t="s">
        <v>193</v>
      </c>
    </row>
    <row r="71" spans="1:5" ht="15" customHeight="1" thickBot="1" x14ac:dyDescent="0.4">
      <c r="A71" s="120"/>
      <c r="B71" s="120"/>
      <c r="C71" s="121"/>
      <c r="D71" s="120"/>
      <c r="E71" s="121"/>
    </row>
    <row r="72" spans="1:5" ht="30" customHeight="1" x14ac:dyDescent="0.35">
      <c r="A72" s="133"/>
      <c r="B72" s="84" t="s">
        <v>194</v>
      </c>
      <c r="C72" s="85"/>
      <c r="D72" s="84"/>
      <c r="E72" s="134"/>
    </row>
    <row r="73" spans="1:5" ht="30" customHeight="1" x14ac:dyDescent="0.35">
      <c r="A73" s="135"/>
      <c r="B73" s="136" t="s">
        <v>86</v>
      </c>
      <c r="C73" s="127" t="s">
        <v>25</v>
      </c>
      <c r="D73" s="127" t="s">
        <v>26</v>
      </c>
      <c r="E73" s="128" t="s">
        <v>27</v>
      </c>
    </row>
    <row r="74" spans="1:5" ht="50.15" customHeight="1" x14ac:dyDescent="0.35">
      <c r="A74" s="80">
        <v>1</v>
      </c>
      <c r="B74" s="130" t="s">
        <v>195</v>
      </c>
      <c r="C74" s="27" t="s">
        <v>88</v>
      </c>
      <c r="D74" s="36"/>
      <c r="E74" s="111">
        <f>IF(C74="Fully met", 1, IF(C74="Partially met",0.5, 0))</f>
        <v>1</v>
      </c>
    </row>
    <row r="75" spans="1:5" ht="150" customHeight="1" x14ac:dyDescent="0.35">
      <c r="A75" s="131">
        <v>2</v>
      </c>
      <c r="B75" s="81" t="s">
        <v>196</v>
      </c>
      <c r="C75" s="34" t="s">
        <v>34</v>
      </c>
      <c r="D75" s="36" t="s">
        <v>400</v>
      </c>
      <c r="E75" s="129">
        <f t="shared" ref="E75" si="5">IF(C75="Fully met", 1, IF(C75="Partially met",0.5, 0))</f>
        <v>0</v>
      </c>
    </row>
    <row r="76" spans="1:5" ht="50.15" customHeight="1" x14ac:dyDescent="0.35">
      <c r="A76" s="80">
        <v>3</v>
      </c>
      <c r="B76" s="132" t="s">
        <v>197</v>
      </c>
      <c r="C76" s="27" t="s">
        <v>88</v>
      </c>
      <c r="D76" s="36"/>
      <c r="E76" s="111">
        <f>IF(C76="Fully met", 1, IF(C76="Partially met",0.5, 0))</f>
        <v>1</v>
      </c>
    </row>
    <row r="77" spans="1:5" ht="50.15" customHeight="1" x14ac:dyDescent="0.35">
      <c r="A77" s="80">
        <v>4</v>
      </c>
      <c r="B77" s="81" t="s">
        <v>198</v>
      </c>
      <c r="C77" s="27" t="s">
        <v>88</v>
      </c>
      <c r="D77" s="36"/>
      <c r="E77" s="111">
        <f t="shared" ref="E77:E81" si="6">IF(C77="Fully met", 1, IF(C77="Partially met",0.5, 0))</f>
        <v>1</v>
      </c>
    </row>
    <row r="78" spans="1:5" ht="50.15" customHeight="1" x14ac:dyDescent="0.35">
      <c r="A78" s="80">
        <v>5</v>
      </c>
      <c r="B78" s="81" t="s">
        <v>199</v>
      </c>
      <c r="C78" s="27" t="s">
        <v>88</v>
      </c>
      <c r="D78" s="36"/>
      <c r="E78" s="111">
        <f t="shared" si="6"/>
        <v>1</v>
      </c>
    </row>
    <row r="79" spans="1:5" ht="80.150000000000006" customHeight="1" x14ac:dyDescent="0.35">
      <c r="A79" s="80">
        <v>6</v>
      </c>
      <c r="B79" s="81" t="s">
        <v>200</v>
      </c>
      <c r="C79" s="27" t="s">
        <v>88</v>
      </c>
      <c r="D79" s="36"/>
      <c r="E79" s="111">
        <f t="shared" si="6"/>
        <v>1</v>
      </c>
    </row>
    <row r="80" spans="1:5" ht="50.15" customHeight="1" x14ac:dyDescent="0.35">
      <c r="A80" s="80">
        <v>7</v>
      </c>
      <c r="B80" s="81" t="s">
        <v>201</v>
      </c>
      <c r="C80" s="27" t="s">
        <v>88</v>
      </c>
      <c r="D80" s="36"/>
      <c r="E80" s="111">
        <f t="shared" si="6"/>
        <v>1</v>
      </c>
    </row>
    <row r="81" spans="1:5" ht="50.15" customHeight="1" x14ac:dyDescent="0.35">
      <c r="A81" s="80">
        <v>8</v>
      </c>
      <c r="B81" s="130" t="s">
        <v>202</v>
      </c>
      <c r="C81" s="27" t="s">
        <v>88</v>
      </c>
      <c r="D81" s="36" t="s">
        <v>203</v>
      </c>
      <c r="E81" s="111">
        <f t="shared" si="6"/>
        <v>1</v>
      </c>
    </row>
    <row r="82" spans="1:5" ht="130" customHeight="1" x14ac:dyDescent="0.35">
      <c r="A82" s="144">
        <v>9</v>
      </c>
      <c r="B82" s="81" t="s">
        <v>204</v>
      </c>
      <c r="C82" s="43" t="s">
        <v>34</v>
      </c>
      <c r="D82" s="42" t="s">
        <v>98</v>
      </c>
      <c r="E82" s="129">
        <f>IF(C82="Fully met", 1, IF(C82="Partially met",0.5, 0))</f>
        <v>0</v>
      </c>
    </row>
    <row r="83" spans="1:5" ht="50.15" customHeight="1" x14ac:dyDescent="0.35">
      <c r="A83" s="80">
        <v>10</v>
      </c>
      <c r="B83" s="132" t="s">
        <v>205</v>
      </c>
      <c r="C83" s="27" t="s">
        <v>88</v>
      </c>
      <c r="D83" s="36"/>
      <c r="E83" s="111">
        <f>IF(C83="Fully met", 1, IF(C83="Partially met",0.5, 0))</f>
        <v>1</v>
      </c>
    </row>
    <row r="84" spans="1:5" ht="50.15" customHeight="1" x14ac:dyDescent="0.35">
      <c r="A84" s="80">
        <v>11</v>
      </c>
      <c r="B84" s="132" t="s">
        <v>161</v>
      </c>
      <c r="C84" s="27" t="s">
        <v>90</v>
      </c>
      <c r="D84" s="36" t="s">
        <v>206</v>
      </c>
      <c r="E84" s="111">
        <f t="shared" ref="E84:E85" si="7">IF(C84="Fully met", 1, IF(C84="Partially met",0.5, 0))</f>
        <v>0.5</v>
      </c>
    </row>
    <row r="85" spans="1:5" ht="80.150000000000006" customHeight="1" x14ac:dyDescent="0.35">
      <c r="A85" s="80">
        <v>12</v>
      </c>
      <c r="B85" s="132" t="s">
        <v>162</v>
      </c>
      <c r="C85" s="27" t="s">
        <v>88</v>
      </c>
      <c r="D85" s="36" t="s">
        <v>207</v>
      </c>
      <c r="E85" s="111">
        <f t="shared" si="7"/>
        <v>1</v>
      </c>
    </row>
    <row r="86" spans="1:5" ht="50.15" customHeight="1" x14ac:dyDescent="0.35">
      <c r="A86" s="80">
        <v>13</v>
      </c>
      <c r="B86" s="81" t="s">
        <v>208</v>
      </c>
      <c r="C86" s="27" t="s">
        <v>90</v>
      </c>
      <c r="D86" s="36" t="s">
        <v>399</v>
      </c>
      <c r="E86" s="111">
        <f>IF(C86="Fully met", 1, IF(C86="Partially met",0.5, 0))</f>
        <v>0.5</v>
      </c>
    </row>
    <row r="87" spans="1:5" ht="15.65" customHeight="1" x14ac:dyDescent="0.35">
      <c r="A87" s="112"/>
      <c r="B87" s="113"/>
      <c r="C87" s="114"/>
      <c r="D87" s="115" t="s">
        <v>102</v>
      </c>
      <c r="E87" s="64">
        <f>SUM(E74:E86)</f>
        <v>10</v>
      </c>
    </row>
    <row r="88" spans="1:5" ht="15" customHeight="1" thickBot="1" x14ac:dyDescent="0.4">
      <c r="A88" s="116"/>
      <c r="B88" s="117"/>
      <c r="C88" s="118"/>
      <c r="D88" s="119"/>
      <c r="E88" s="110" t="s">
        <v>209</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47" zoomScaleNormal="100" workbookViewId="0">
      <selection activeCell="B82" sqref="B82"/>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3" t="s">
        <v>22</v>
      </c>
      <c r="B1" s="103"/>
      <c r="C1" s="103"/>
      <c r="D1" s="103"/>
      <c r="E1" s="103"/>
    </row>
    <row r="2" spans="1:5" ht="15.5" x14ac:dyDescent="0.35">
      <c r="A2" s="139"/>
      <c r="B2" s="120"/>
      <c r="C2" s="120"/>
      <c r="D2" s="120"/>
      <c r="E2" s="121"/>
    </row>
    <row r="3" spans="1:5" ht="15.5" x14ac:dyDescent="0.35">
      <c r="A3" s="140" t="s">
        <v>83</v>
      </c>
      <c r="B3" s="140"/>
      <c r="C3" s="140"/>
      <c r="D3" s="140"/>
      <c r="E3" s="140"/>
    </row>
    <row r="4" spans="1:5" x14ac:dyDescent="0.35">
      <c r="A4" s="120"/>
      <c r="B4" s="120"/>
      <c r="C4" s="120"/>
      <c r="D4" s="120"/>
      <c r="E4" s="121"/>
    </row>
    <row r="5" spans="1:5" ht="18.5" x14ac:dyDescent="0.45">
      <c r="A5" s="142" t="s">
        <v>210</v>
      </c>
      <c r="B5" s="142"/>
      <c r="C5" s="142"/>
      <c r="D5" s="142"/>
      <c r="E5" s="142"/>
    </row>
    <row r="6" spans="1:5" ht="16" thickBot="1" x14ac:dyDescent="0.4">
      <c r="A6" s="146"/>
      <c r="B6" s="146"/>
      <c r="C6" s="146"/>
      <c r="D6" s="146"/>
      <c r="E6" s="146"/>
    </row>
    <row r="7" spans="1:5" ht="30" customHeight="1" x14ac:dyDescent="0.35">
      <c r="A7" s="133"/>
      <c r="B7" s="84" t="s">
        <v>211</v>
      </c>
      <c r="C7" s="84"/>
      <c r="D7" s="84"/>
      <c r="E7" s="134"/>
    </row>
    <row r="8" spans="1:5" ht="30" customHeight="1" x14ac:dyDescent="0.35">
      <c r="A8" s="135"/>
      <c r="B8" s="136" t="s">
        <v>86</v>
      </c>
      <c r="C8" s="127" t="s">
        <v>25</v>
      </c>
      <c r="D8" s="127" t="s">
        <v>26</v>
      </c>
      <c r="E8" s="128" t="s">
        <v>27</v>
      </c>
    </row>
    <row r="9" spans="1:5" ht="50.15" customHeight="1" x14ac:dyDescent="0.35">
      <c r="A9" s="80">
        <v>1</v>
      </c>
      <c r="B9" s="81" t="s">
        <v>212</v>
      </c>
      <c r="C9" s="25" t="s">
        <v>88</v>
      </c>
      <c r="D9" s="36"/>
      <c r="E9" s="111">
        <f>IF(C9="Fully met", 1, IF(C9="Partially met",0.5, 0))</f>
        <v>1</v>
      </c>
    </row>
    <row r="10" spans="1:5" ht="150" customHeight="1" x14ac:dyDescent="0.35">
      <c r="A10" s="131">
        <v>2</v>
      </c>
      <c r="B10" s="81" t="s">
        <v>107</v>
      </c>
      <c r="C10" s="34" t="s">
        <v>88</v>
      </c>
      <c r="D10" s="36"/>
      <c r="E10" s="111">
        <f>IF(C10="Fully met", 1, IF(C10="Partially met",0.5, 0))</f>
        <v>1</v>
      </c>
    </row>
    <row r="11" spans="1:5" ht="80.150000000000006" customHeight="1" x14ac:dyDescent="0.35">
      <c r="A11" s="80">
        <v>3</v>
      </c>
      <c r="B11" s="81" t="s">
        <v>89</v>
      </c>
      <c r="C11" s="25" t="s">
        <v>90</v>
      </c>
      <c r="D11" s="36" t="s">
        <v>213</v>
      </c>
      <c r="E11" s="111">
        <f>IF(C11="Fully met", 1, IF(C11="Partially met",0.5, 0))</f>
        <v>0.5</v>
      </c>
    </row>
    <row r="12" spans="1:5" ht="50.15" customHeight="1" x14ac:dyDescent="0.35">
      <c r="A12" s="148">
        <v>4</v>
      </c>
      <c r="B12" s="149" t="s">
        <v>214</v>
      </c>
      <c r="C12" s="25" t="s">
        <v>88</v>
      </c>
      <c r="D12" s="36"/>
      <c r="E12" s="111">
        <f t="shared" ref="E12" si="0">IF(C12="Fully met", 1, IF(C12="Partially met",0.5, 0))</f>
        <v>1</v>
      </c>
    </row>
    <row r="13" spans="1:5" ht="80.150000000000006" customHeight="1" x14ac:dyDescent="0.35">
      <c r="A13" s="148">
        <v>5</v>
      </c>
      <c r="B13" s="151" t="s">
        <v>215</v>
      </c>
      <c r="C13" s="25" t="s">
        <v>88</v>
      </c>
      <c r="D13" s="36"/>
      <c r="E13" s="111">
        <f>IF(C13="Fully met", 1, IF(C13="Partially met",0.5, 0))</f>
        <v>1</v>
      </c>
    </row>
    <row r="14" spans="1:5" ht="50.15" customHeight="1" x14ac:dyDescent="0.35">
      <c r="A14" s="148">
        <v>6</v>
      </c>
      <c r="B14" s="149" t="s">
        <v>216</v>
      </c>
      <c r="C14" s="25" t="s">
        <v>88</v>
      </c>
      <c r="D14" s="36"/>
      <c r="E14" s="111">
        <f t="shared" ref="E14:E26" si="1">IF(C14="Fully met", 1, IF(C14="Partially met",0.5, 0))</f>
        <v>1</v>
      </c>
    </row>
    <row r="15" spans="1:5" ht="50.15" customHeight="1" x14ac:dyDescent="0.35">
      <c r="A15" s="148">
        <v>7</v>
      </c>
      <c r="B15" s="149" t="s">
        <v>217</v>
      </c>
      <c r="C15" s="25" t="s">
        <v>90</v>
      </c>
      <c r="D15" s="36" t="s">
        <v>218</v>
      </c>
      <c r="E15" s="111">
        <f t="shared" si="1"/>
        <v>0.5</v>
      </c>
    </row>
    <row r="16" spans="1:5" ht="50.15" customHeight="1" x14ac:dyDescent="0.35">
      <c r="A16" s="148">
        <v>8</v>
      </c>
      <c r="B16" s="149" t="s">
        <v>219</v>
      </c>
      <c r="C16" s="25" t="s">
        <v>88</v>
      </c>
      <c r="D16" s="36"/>
      <c r="E16" s="111">
        <f t="shared" si="1"/>
        <v>1</v>
      </c>
    </row>
    <row r="17" spans="1:5" ht="50.15" customHeight="1" x14ac:dyDescent="0.35">
      <c r="A17" s="150">
        <v>9</v>
      </c>
      <c r="B17" s="145" t="s">
        <v>220</v>
      </c>
      <c r="C17" s="25" t="s">
        <v>88</v>
      </c>
      <c r="D17" s="36"/>
      <c r="E17" s="111">
        <f t="shared" si="1"/>
        <v>1</v>
      </c>
    </row>
    <row r="18" spans="1:5" ht="50.15" customHeight="1" x14ac:dyDescent="0.35">
      <c r="A18" s="150">
        <v>10</v>
      </c>
      <c r="B18" s="145" t="s">
        <v>221</v>
      </c>
      <c r="C18" s="25" t="s">
        <v>88</v>
      </c>
      <c r="D18" s="36"/>
      <c r="E18" s="111">
        <f t="shared" si="1"/>
        <v>1</v>
      </c>
    </row>
    <row r="19" spans="1:5" ht="50.15" customHeight="1" x14ac:dyDescent="0.35">
      <c r="A19" s="150">
        <v>11</v>
      </c>
      <c r="B19" s="145" t="s">
        <v>130</v>
      </c>
      <c r="C19" s="25" t="s">
        <v>88</v>
      </c>
      <c r="D19" s="36"/>
      <c r="E19" s="111">
        <f t="shared" si="1"/>
        <v>1</v>
      </c>
    </row>
    <row r="20" spans="1:5" ht="50.15" customHeight="1" x14ac:dyDescent="0.35">
      <c r="A20" s="150">
        <v>12</v>
      </c>
      <c r="B20" s="145" t="s">
        <v>222</v>
      </c>
      <c r="C20" s="25" t="s">
        <v>88</v>
      </c>
      <c r="D20" s="36"/>
      <c r="E20" s="111">
        <f t="shared" si="1"/>
        <v>1</v>
      </c>
    </row>
    <row r="21" spans="1:5" ht="50.15" customHeight="1" x14ac:dyDescent="0.35">
      <c r="A21" s="150">
        <v>13</v>
      </c>
      <c r="B21" s="145" t="s">
        <v>223</v>
      </c>
      <c r="C21" s="25" t="s">
        <v>88</v>
      </c>
      <c r="D21" s="36"/>
      <c r="E21" s="111">
        <f t="shared" si="1"/>
        <v>1</v>
      </c>
    </row>
    <row r="22" spans="1:5" ht="50.15" customHeight="1" x14ac:dyDescent="0.35">
      <c r="A22" s="150">
        <v>14</v>
      </c>
      <c r="B22" s="145" t="s">
        <v>224</v>
      </c>
      <c r="C22" s="25" t="s">
        <v>34</v>
      </c>
      <c r="D22" s="36" t="s">
        <v>127</v>
      </c>
      <c r="E22" s="111">
        <f t="shared" si="1"/>
        <v>0</v>
      </c>
    </row>
    <row r="23" spans="1:5" ht="50.15" customHeight="1" x14ac:dyDescent="0.35">
      <c r="A23" s="150">
        <v>15</v>
      </c>
      <c r="B23" s="145" t="s">
        <v>225</v>
      </c>
      <c r="C23" s="25" t="s">
        <v>88</v>
      </c>
      <c r="D23" s="36"/>
      <c r="E23" s="111">
        <f t="shared" si="1"/>
        <v>1</v>
      </c>
    </row>
    <row r="24" spans="1:5" ht="50.15" customHeight="1" x14ac:dyDescent="0.35">
      <c r="A24" s="150">
        <v>16</v>
      </c>
      <c r="B24" s="145" t="s">
        <v>226</v>
      </c>
      <c r="C24" s="25" t="s">
        <v>88</v>
      </c>
      <c r="D24" s="36"/>
      <c r="E24" s="111">
        <f t="shared" si="1"/>
        <v>1</v>
      </c>
    </row>
    <row r="25" spans="1:5" ht="50.15" customHeight="1" x14ac:dyDescent="0.35">
      <c r="A25" s="150">
        <v>17</v>
      </c>
      <c r="B25" s="145" t="s">
        <v>135</v>
      </c>
      <c r="C25" s="25" t="s">
        <v>90</v>
      </c>
      <c r="D25" s="36" t="s">
        <v>227</v>
      </c>
      <c r="E25" s="111">
        <f t="shared" si="1"/>
        <v>0.5</v>
      </c>
    </row>
    <row r="26" spans="1:5" ht="50.15" customHeight="1" x14ac:dyDescent="0.35">
      <c r="A26" s="150">
        <v>18</v>
      </c>
      <c r="B26" s="145" t="s">
        <v>136</v>
      </c>
      <c r="C26" s="25" t="s">
        <v>90</v>
      </c>
      <c r="D26" s="36" t="s">
        <v>228</v>
      </c>
      <c r="E26" s="111">
        <f t="shared" si="1"/>
        <v>0.5</v>
      </c>
    </row>
    <row r="27" spans="1:5" ht="15.65" customHeight="1" x14ac:dyDescent="0.35">
      <c r="A27" s="112"/>
      <c r="B27" s="113"/>
      <c r="C27" s="113"/>
      <c r="D27" s="115" t="s">
        <v>102</v>
      </c>
      <c r="E27" s="64">
        <f>SUM(E9:E26)</f>
        <v>15</v>
      </c>
    </row>
    <row r="28" spans="1:5" ht="14.5" customHeight="1" thickBot="1" x14ac:dyDescent="0.4">
      <c r="A28" s="116"/>
      <c r="B28" s="117"/>
      <c r="C28" s="117"/>
      <c r="D28" s="119"/>
      <c r="E28" s="147" t="s">
        <v>181</v>
      </c>
    </row>
    <row r="29" spans="1:5" ht="15" thickBot="1" x14ac:dyDescent="0.4">
      <c r="A29" s="120"/>
      <c r="B29" s="120"/>
      <c r="C29" s="120"/>
      <c r="D29" s="120"/>
      <c r="E29" s="121"/>
    </row>
    <row r="30" spans="1:5" ht="30" customHeight="1" x14ac:dyDescent="0.35">
      <c r="A30" s="133"/>
      <c r="B30" s="84" t="s">
        <v>229</v>
      </c>
      <c r="C30" s="84"/>
      <c r="D30" s="84"/>
      <c r="E30" s="134"/>
    </row>
    <row r="31" spans="1:5" ht="30" customHeight="1" x14ac:dyDescent="0.35">
      <c r="A31" s="135"/>
      <c r="B31" s="136" t="s">
        <v>86</v>
      </c>
      <c r="C31" s="127" t="s">
        <v>25</v>
      </c>
      <c r="D31" s="127" t="s">
        <v>26</v>
      </c>
      <c r="E31" s="128" t="s">
        <v>27</v>
      </c>
    </row>
    <row r="32" spans="1:5" ht="80.150000000000006" customHeight="1" x14ac:dyDescent="0.35">
      <c r="A32" s="80">
        <v>1</v>
      </c>
      <c r="B32" s="81" t="s">
        <v>142</v>
      </c>
      <c r="C32" s="25" t="s">
        <v>88</v>
      </c>
      <c r="D32" s="36"/>
      <c r="E32" s="111">
        <f>IF(C32="Fully met", 1, IF(C32="Partially met",0.5, 0))</f>
        <v>1</v>
      </c>
    </row>
    <row r="33" spans="1:5" ht="80.150000000000006" customHeight="1" x14ac:dyDescent="0.35">
      <c r="A33" s="80">
        <v>2</v>
      </c>
      <c r="B33" s="81" t="s">
        <v>144</v>
      </c>
      <c r="C33" s="25" t="s">
        <v>88</v>
      </c>
      <c r="D33" s="36" t="s">
        <v>368</v>
      </c>
      <c r="E33" s="111">
        <f t="shared" ref="E33:E44" si="2">IF(C33="Fully met", 1, IF(C33="Partially met",0.5, 0))</f>
        <v>1</v>
      </c>
    </row>
    <row r="34" spans="1:5" ht="50.15" customHeight="1" x14ac:dyDescent="0.35">
      <c r="A34" s="80">
        <v>3</v>
      </c>
      <c r="B34" s="81" t="s">
        <v>145</v>
      </c>
      <c r="C34" s="25" t="s">
        <v>88</v>
      </c>
      <c r="D34" s="36"/>
      <c r="E34" s="111">
        <f t="shared" si="2"/>
        <v>1</v>
      </c>
    </row>
    <row r="35" spans="1:5" ht="50.15" customHeight="1" x14ac:dyDescent="0.35">
      <c r="A35" s="80">
        <v>4</v>
      </c>
      <c r="B35" s="81" t="s">
        <v>182</v>
      </c>
      <c r="C35" s="25" t="s">
        <v>88</v>
      </c>
      <c r="D35" s="36" t="s">
        <v>371</v>
      </c>
      <c r="E35" s="111">
        <f t="shared" si="2"/>
        <v>1</v>
      </c>
    </row>
    <row r="36" spans="1:5" ht="50.15" customHeight="1" x14ac:dyDescent="0.35">
      <c r="A36" s="80">
        <v>5</v>
      </c>
      <c r="B36" s="81" t="s">
        <v>147</v>
      </c>
      <c r="C36" s="25" t="s">
        <v>88</v>
      </c>
      <c r="D36" s="36" t="s">
        <v>369</v>
      </c>
      <c r="E36" s="111">
        <f t="shared" si="2"/>
        <v>1</v>
      </c>
    </row>
    <row r="37" spans="1:5" ht="50.15" customHeight="1" x14ac:dyDescent="0.35">
      <c r="A37" s="80">
        <v>6</v>
      </c>
      <c r="B37" s="81" t="s">
        <v>148</v>
      </c>
      <c r="C37" s="25" t="s">
        <v>88</v>
      </c>
      <c r="D37" s="36" t="s">
        <v>370</v>
      </c>
      <c r="E37" s="111">
        <f t="shared" si="2"/>
        <v>1</v>
      </c>
    </row>
    <row r="38" spans="1:5" ht="50.15" customHeight="1" x14ac:dyDescent="0.35">
      <c r="A38" s="80">
        <v>7</v>
      </c>
      <c r="B38" s="81" t="s">
        <v>183</v>
      </c>
      <c r="C38" s="25" t="s">
        <v>88</v>
      </c>
      <c r="D38" s="36"/>
      <c r="E38" s="111">
        <f t="shared" si="2"/>
        <v>1</v>
      </c>
    </row>
    <row r="39" spans="1:5" ht="50.15" customHeight="1" x14ac:dyDescent="0.35">
      <c r="A39" s="80">
        <v>8</v>
      </c>
      <c r="B39" s="81" t="s">
        <v>151</v>
      </c>
      <c r="C39" s="25" t="s">
        <v>88</v>
      </c>
      <c r="D39" s="36"/>
      <c r="E39" s="111">
        <f t="shared" si="2"/>
        <v>1</v>
      </c>
    </row>
    <row r="40" spans="1:5" ht="50.15" customHeight="1" x14ac:dyDescent="0.35">
      <c r="A40" s="80">
        <v>9</v>
      </c>
      <c r="B40" s="81" t="s">
        <v>230</v>
      </c>
      <c r="C40" s="25" t="s">
        <v>88</v>
      </c>
      <c r="D40" s="36" t="s">
        <v>374</v>
      </c>
      <c r="E40" s="111">
        <f t="shared" si="2"/>
        <v>1</v>
      </c>
    </row>
    <row r="41" spans="1:5" ht="50.15" customHeight="1" x14ac:dyDescent="0.35">
      <c r="A41" s="80">
        <v>10</v>
      </c>
      <c r="B41" s="81" t="s">
        <v>231</v>
      </c>
      <c r="C41" s="25" t="s">
        <v>88</v>
      </c>
      <c r="D41" s="36"/>
      <c r="E41" s="111">
        <f t="shared" si="2"/>
        <v>1</v>
      </c>
    </row>
    <row r="42" spans="1:5" ht="50.15" customHeight="1" x14ac:dyDescent="0.35">
      <c r="A42" s="80">
        <v>11</v>
      </c>
      <c r="B42" s="81" t="s">
        <v>232</v>
      </c>
      <c r="C42" s="25" t="s">
        <v>88</v>
      </c>
      <c r="D42" s="36" t="s">
        <v>233</v>
      </c>
      <c r="E42" s="111">
        <f t="shared" si="2"/>
        <v>1</v>
      </c>
    </row>
    <row r="43" spans="1:5" ht="50.15" customHeight="1" x14ac:dyDescent="0.35">
      <c r="A43" s="80">
        <v>12</v>
      </c>
      <c r="B43" s="81" t="s">
        <v>135</v>
      </c>
      <c r="C43" s="25" t="s">
        <v>88</v>
      </c>
      <c r="D43" s="36" t="s">
        <v>373</v>
      </c>
      <c r="E43" s="111">
        <f t="shared" si="2"/>
        <v>1</v>
      </c>
    </row>
    <row r="44" spans="1:5" ht="50.15" customHeight="1" x14ac:dyDescent="0.35">
      <c r="A44" s="80">
        <v>13</v>
      </c>
      <c r="B44" s="81" t="s">
        <v>152</v>
      </c>
      <c r="C44" s="25" t="s">
        <v>88</v>
      </c>
      <c r="D44" s="36" t="s">
        <v>375</v>
      </c>
      <c r="E44" s="111">
        <f t="shared" si="2"/>
        <v>1</v>
      </c>
    </row>
    <row r="45" spans="1:5" ht="15.65" customHeight="1" x14ac:dyDescent="0.35">
      <c r="A45" s="112"/>
      <c r="B45" s="113"/>
      <c r="C45" s="113"/>
      <c r="D45" s="115" t="s">
        <v>102</v>
      </c>
      <c r="E45" s="64">
        <f>SUM(E32:E44)</f>
        <v>13</v>
      </c>
    </row>
    <row r="46" spans="1:5" ht="15" customHeight="1" thickBot="1" x14ac:dyDescent="0.4">
      <c r="A46" s="116"/>
      <c r="B46" s="117"/>
      <c r="C46" s="117"/>
      <c r="D46" s="119"/>
      <c r="E46" s="110" t="s">
        <v>209</v>
      </c>
    </row>
    <row r="47" spans="1:5" ht="15" thickBot="1" x14ac:dyDescent="0.4">
      <c r="A47" s="120"/>
      <c r="B47" s="120"/>
      <c r="C47" s="120"/>
      <c r="D47" s="120"/>
      <c r="E47" s="121"/>
    </row>
    <row r="48" spans="1:5" ht="30" customHeight="1" x14ac:dyDescent="0.35">
      <c r="A48" s="133"/>
      <c r="B48" s="84" t="s">
        <v>234</v>
      </c>
      <c r="C48" s="84"/>
      <c r="D48" s="84"/>
      <c r="E48" s="134"/>
    </row>
    <row r="49" spans="1:5" ht="30" customHeight="1" x14ac:dyDescent="0.35">
      <c r="A49" s="135"/>
      <c r="B49" s="136" t="s">
        <v>86</v>
      </c>
      <c r="C49" s="127" t="s">
        <v>25</v>
      </c>
      <c r="D49" s="127" t="s">
        <v>26</v>
      </c>
      <c r="E49" s="128" t="s">
        <v>27</v>
      </c>
    </row>
    <row r="50" spans="1:5" ht="50.15" customHeight="1" x14ac:dyDescent="0.35">
      <c r="A50" s="80">
        <v>1</v>
      </c>
      <c r="B50" s="81" t="s">
        <v>235</v>
      </c>
      <c r="C50" s="25" t="s">
        <v>88</v>
      </c>
      <c r="D50" s="36" t="s">
        <v>376</v>
      </c>
      <c r="E50" s="111">
        <f>IF(C50="Fully met", 1, IF(C50="Partially met",0.5, 0))</f>
        <v>1</v>
      </c>
    </row>
    <row r="51" spans="1:5" ht="50.15" customHeight="1" x14ac:dyDescent="0.35">
      <c r="A51" s="80">
        <v>2</v>
      </c>
      <c r="B51" s="81" t="s">
        <v>236</v>
      </c>
      <c r="C51" s="25" t="s">
        <v>88</v>
      </c>
      <c r="D51" s="36" t="s">
        <v>416</v>
      </c>
      <c r="E51" s="111">
        <f t="shared" ref="E51:E55" si="3">IF(C51="Fully met", 1, IF(C51="Partially met",0.5, 0))</f>
        <v>1</v>
      </c>
    </row>
    <row r="52" spans="1:5" ht="50.15" customHeight="1" x14ac:dyDescent="0.35">
      <c r="A52" s="80">
        <v>3</v>
      </c>
      <c r="B52" s="81" t="s">
        <v>189</v>
      </c>
      <c r="C52" s="25" t="s">
        <v>88</v>
      </c>
      <c r="D52" s="36" t="s">
        <v>417</v>
      </c>
      <c r="E52" s="111">
        <f t="shared" si="3"/>
        <v>1</v>
      </c>
    </row>
    <row r="53" spans="1:5" ht="50.15" customHeight="1" x14ac:dyDescent="0.35">
      <c r="A53" s="80">
        <v>4</v>
      </c>
      <c r="B53" s="81" t="s">
        <v>237</v>
      </c>
      <c r="C53" s="25" t="s">
        <v>88</v>
      </c>
      <c r="D53" s="36"/>
      <c r="E53" s="111">
        <f t="shared" si="3"/>
        <v>1</v>
      </c>
    </row>
    <row r="54" spans="1:5" ht="80.150000000000006" customHeight="1" x14ac:dyDescent="0.35">
      <c r="A54" s="80">
        <v>5</v>
      </c>
      <c r="B54" s="81" t="s">
        <v>191</v>
      </c>
      <c r="C54" s="25" t="s">
        <v>88</v>
      </c>
      <c r="D54" s="36"/>
      <c r="E54" s="111">
        <f t="shared" si="3"/>
        <v>1</v>
      </c>
    </row>
    <row r="55" spans="1:5" ht="50.15" customHeight="1" x14ac:dyDescent="0.35">
      <c r="A55" s="80">
        <v>6</v>
      </c>
      <c r="B55" s="81" t="s">
        <v>238</v>
      </c>
      <c r="C55" s="25" t="s">
        <v>90</v>
      </c>
      <c r="D55" s="36" t="s">
        <v>418</v>
      </c>
      <c r="E55" s="111">
        <f t="shared" si="3"/>
        <v>0.5</v>
      </c>
    </row>
    <row r="56" spans="1:5" ht="15.65" customHeight="1" x14ac:dyDescent="0.35">
      <c r="A56" s="112"/>
      <c r="B56" s="113"/>
      <c r="C56" s="113"/>
      <c r="D56" s="115" t="s">
        <v>102</v>
      </c>
      <c r="E56" s="64">
        <f>SUM(E50:E55)</f>
        <v>5.5</v>
      </c>
    </row>
    <row r="57" spans="1:5" ht="15" customHeight="1" thickBot="1" x14ac:dyDescent="0.4">
      <c r="A57" s="116"/>
      <c r="B57" s="117"/>
      <c r="C57" s="117"/>
      <c r="D57" s="119"/>
      <c r="E57" s="110" t="s">
        <v>193</v>
      </c>
    </row>
    <row r="58" spans="1:5" ht="15" thickBot="1" x14ac:dyDescent="0.4">
      <c r="A58" s="121"/>
      <c r="B58" s="120"/>
      <c r="C58" s="120"/>
      <c r="D58" s="120"/>
      <c r="E58" s="121"/>
    </row>
    <row r="59" spans="1:5" ht="30" customHeight="1" x14ac:dyDescent="0.35">
      <c r="A59" s="133"/>
      <c r="B59" s="84" t="s">
        <v>239</v>
      </c>
      <c r="C59" s="84"/>
      <c r="D59" s="84"/>
      <c r="E59" s="134"/>
    </row>
    <row r="60" spans="1:5" ht="30" customHeight="1" x14ac:dyDescent="0.35">
      <c r="A60" s="135"/>
      <c r="B60" s="136" t="s">
        <v>86</v>
      </c>
      <c r="C60" s="127" t="s">
        <v>25</v>
      </c>
      <c r="D60" s="127" t="s">
        <v>26</v>
      </c>
      <c r="E60" s="128" t="s">
        <v>27</v>
      </c>
    </row>
    <row r="61" spans="1:5" ht="80.150000000000006" customHeight="1" x14ac:dyDescent="0.35">
      <c r="A61" s="80">
        <v>1</v>
      </c>
      <c r="B61" s="81" t="s">
        <v>240</v>
      </c>
      <c r="C61" s="25" t="s">
        <v>88</v>
      </c>
      <c r="D61" s="36" t="s">
        <v>405</v>
      </c>
      <c r="E61" s="111">
        <f>IF(C61="Fully met", 1, IF(C61="Partially met",0.5, 0))</f>
        <v>1</v>
      </c>
    </row>
    <row r="62" spans="1:5" ht="50.15" customHeight="1" x14ac:dyDescent="0.35">
      <c r="A62" s="80">
        <v>2</v>
      </c>
      <c r="B62" s="81" t="s">
        <v>197</v>
      </c>
      <c r="C62" s="25" t="s">
        <v>88</v>
      </c>
      <c r="D62" s="36"/>
      <c r="E62" s="111">
        <f t="shared" ref="E62:E63" si="4">IF(C62="Fully met", 1, IF(C62="Partially met",0.5, 0))</f>
        <v>1</v>
      </c>
    </row>
    <row r="63" spans="1:5" ht="80.150000000000006" customHeight="1" x14ac:dyDescent="0.35">
      <c r="A63" s="80">
        <v>3</v>
      </c>
      <c r="B63" s="130" t="s">
        <v>241</v>
      </c>
      <c r="C63" s="25" t="s">
        <v>88</v>
      </c>
      <c r="D63" s="36"/>
      <c r="E63" s="111">
        <f t="shared" si="4"/>
        <v>1</v>
      </c>
    </row>
    <row r="64" spans="1:5" ht="130" customHeight="1" x14ac:dyDescent="0.35">
      <c r="A64" s="131">
        <v>4</v>
      </c>
      <c r="B64" s="81" t="s">
        <v>204</v>
      </c>
      <c r="C64" s="34" t="s">
        <v>88</v>
      </c>
      <c r="D64" s="36"/>
      <c r="E64" s="111">
        <f>IF(C64="Fully met", 1, IF(C64="Partially met",0.5, 0))</f>
        <v>1</v>
      </c>
    </row>
    <row r="65" spans="1:5" ht="50.15" customHeight="1" x14ac:dyDescent="0.35">
      <c r="A65" s="80">
        <v>5</v>
      </c>
      <c r="B65" s="132" t="s">
        <v>201</v>
      </c>
      <c r="C65" s="25" t="s">
        <v>88</v>
      </c>
      <c r="D65" s="36"/>
      <c r="E65" s="111">
        <f>IF(C65="Fully met", 1, IF(C65="Partially met",0.5, 0))</f>
        <v>1</v>
      </c>
    </row>
    <row r="66" spans="1:5" ht="50.15" customHeight="1" x14ac:dyDescent="0.35">
      <c r="A66" s="80">
        <v>6</v>
      </c>
      <c r="B66" s="81" t="s">
        <v>202</v>
      </c>
      <c r="C66" s="25" t="s">
        <v>88</v>
      </c>
      <c r="D66" s="36" t="s">
        <v>410</v>
      </c>
      <c r="E66" s="111">
        <f t="shared" ref="E66:E72" si="5">IF(C66="Fully met", 1, IF(C66="Partially met",0.5, 0))</f>
        <v>1</v>
      </c>
    </row>
    <row r="67" spans="1:5" ht="80.150000000000006" customHeight="1" x14ac:dyDescent="0.35">
      <c r="A67" s="80">
        <v>7</v>
      </c>
      <c r="B67" s="81" t="s">
        <v>242</v>
      </c>
      <c r="C67" s="25" t="s">
        <v>88</v>
      </c>
      <c r="D67" s="36"/>
      <c r="E67" s="111">
        <f t="shared" si="5"/>
        <v>1</v>
      </c>
    </row>
    <row r="68" spans="1:5" ht="50.15" customHeight="1" x14ac:dyDescent="0.35">
      <c r="A68" s="80">
        <v>8</v>
      </c>
      <c r="B68" s="81" t="s">
        <v>243</v>
      </c>
      <c r="C68" s="25" t="s">
        <v>88</v>
      </c>
      <c r="D68" s="36" t="s">
        <v>407</v>
      </c>
      <c r="E68" s="111">
        <f t="shared" si="5"/>
        <v>1</v>
      </c>
    </row>
    <row r="69" spans="1:5" ht="80.150000000000006" customHeight="1" x14ac:dyDescent="0.35">
      <c r="A69" s="80">
        <v>9</v>
      </c>
      <c r="B69" s="81" t="s">
        <v>244</v>
      </c>
      <c r="C69" s="25" t="s">
        <v>88</v>
      </c>
      <c r="D69" s="36" t="s">
        <v>401</v>
      </c>
      <c r="E69" s="111">
        <f t="shared" si="5"/>
        <v>1</v>
      </c>
    </row>
    <row r="70" spans="1:5" ht="50.15" customHeight="1" x14ac:dyDescent="0.35">
      <c r="A70" s="80">
        <v>10</v>
      </c>
      <c r="B70" s="81" t="s">
        <v>199</v>
      </c>
      <c r="C70" s="25" t="s">
        <v>88</v>
      </c>
      <c r="D70" s="36"/>
      <c r="E70" s="111">
        <f t="shared" si="5"/>
        <v>1</v>
      </c>
    </row>
    <row r="71" spans="1:5" ht="50.15" customHeight="1" x14ac:dyDescent="0.35">
      <c r="A71" s="80">
        <v>11</v>
      </c>
      <c r="B71" s="81" t="s">
        <v>161</v>
      </c>
      <c r="C71" s="25" t="s">
        <v>88</v>
      </c>
      <c r="D71" s="36" t="s">
        <v>402</v>
      </c>
      <c r="E71" s="111">
        <f t="shared" si="5"/>
        <v>1</v>
      </c>
    </row>
    <row r="72" spans="1:5" ht="50.15" customHeight="1" x14ac:dyDescent="0.35">
      <c r="A72" s="80">
        <v>12</v>
      </c>
      <c r="B72" s="81" t="s">
        <v>245</v>
      </c>
      <c r="C72" s="25" t="s">
        <v>88</v>
      </c>
      <c r="D72" s="36" t="s">
        <v>403</v>
      </c>
      <c r="E72" s="111">
        <f t="shared" si="5"/>
        <v>1</v>
      </c>
    </row>
    <row r="73" spans="1:5" ht="15.65" customHeight="1" x14ac:dyDescent="0.35">
      <c r="A73" s="112"/>
      <c r="B73" s="113"/>
      <c r="C73" s="113"/>
      <c r="D73" s="115" t="s">
        <v>102</v>
      </c>
      <c r="E73" s="64">
        <f>SUM(E61:E72)</f>
        <v>12</v>
      </c>
    </row>
    <row r="74" spans="1:5" ht="15" customHeight="1" thickBot="1" x14ac:dyDescent="0.4">
      <c r="A74" s="116"/>
      <c r="B74" s="117"/>
      <c r="C74" s="117"/>
      <c r="D74" s="119"/>
      <c r="E74" s="110" t="s">
        <v>103</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Normal="100" workbookViewId="0">
      <selection activeCell="D63" sqref="D63"/>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3" t="s">
        <v>22</v>
      </c>
      <c r="B1" s="103"/>
      <c r="C1" s="138"/>
      <c r="D1" s="103"/>
      <c r="E1" s="103"/>
    </row>
    <row r="2" spans="1:5" ht="15.5" x14ac:dyDescent="0.35">
      <c r="A2" s="139"/>
      <c r="B2" s="120"/>
      <c r="C2" s="121"/>
      <c r="D2" s="120"/>
      <c r="E2" s="121"/>
    </row>
    <row r="3" spans="1:5" ht="15.5" x14ac:dyDescent="0.35">
      <c r="A3" s="140" t="s">
        <v>83</v>
      </c>
      <c r="B3" s="140"/>
      <c r="C3" s="141"/>
      <c r="D3" s="140"/>
      <c r="E3" s="140"/>
    </row>
    <row r="4" spans="1:5" x14ac:dyDescent="0.35">
      <c r="A4" s="120"/>
      <c r="B4" s="120"/>
      <c r="C4" s="121"/>
      <c r="D4" s="120"/>
      <c r="E4" s="121"/>
    </row>
    <row r="5" spans="1:5" ht="18.5" x14ac:dyDescent="0.45">
      <c r="A5" s="142" t="s">
        <v>246</v>
      </c>
      <c r="B5" s="142"/>
      <c r="C5" s="143"/>
      <c r="D5" s="142"/>
      <c r="E5" s="142"/>
    </row>
    <row r="6" spans="1:5" ht="16" thickBot="1" x14ac:dyDescent="0.4">
      <c r="A6" s="146"/>
      <c r="B6" s="146"/>
      <c r="C6" s="146"/>
      <c r="D6" s="146"/>
      <c r="E6" s="146"/>
    </row>
    <row r="7" spans="1:5" ht="30" customHeight="1" x14ac:dyDescent="0.35">
      <c r="A7" s="133"/>
      <c r="B7" s="84" t="s">
        <v>211</v>
      </c>
      <c r="C7" s="85"/>
      <c r="D7" s="84"/>
      <c r="E7" s="134"/>
    </row>
    <row r="8" spans="1:5" ht="30" customHeight="1" x14ac:dyDescent="0.35">
      <c r="A8" s="135"/>
      <c r="B8" s="136" t="s">
        <v>86</v>
      </c>
      <c r="C8" s="127" t="s">
        <v>25</v>
      </c>
      <c r="D8" s="127" t="s">
        <v>26</v>
      </c>
      <c r="E8" s="128" t="s">
        <v>27</v>
      </c>
    </row>
    <row r="9" spans="1:5" ht="81" customHeight="1" x14ac:dyDescent="0.35">
      <c r="A9" s="80">
        <v>1</v>
      </c>
      <c r="B9" s="81" t="s">
        <v>247</v>
      </c>
      <c r="C9" s="27" t="s">
        <v>88</v>
      </c>
      <c r="D9" s="36"/>
      <c r="E9" s="111">
        <f>IF(C9="Fully met", 1, IF(C9="Partially met",0.5, 0))</f>
        <v>1</v>
      </c>
    </row>
    <row r="10" spans="1:5" ht="81" customHeight="1" x14ac:dyDescent="0.35">
      <c r="A10" s="80">
        <v>2</v>
      </c>
      <c r="B10" s="130" t="s">
        <v>89</v>
      </c>
      <c r="C10" s="27" t="s">
        <v>88</v>
      </c>
      <c r="D10" s="36"/>
      <c r="E10" s="111">
        <f t="shared" ref="E10:E11" si="0">IF(C10="Fully met", 1, IF(C10="Partially met",0.5, 0))</f>
        <v>1</v>
      </c>
    </row>
    <row r="11" spans="1:5" ht="50.15" customHeight="1" x14ac:dyDescent="0.35">
      <c r="A11" s="131">
        <v>3</v>
      </c>
      <c r="B11" s="130" t="s">
        <v>214</v>
      </c>
      <c r="C11" s="34" t="s">
        <v>88</v>
      </c>
      <c r="D11" s="36"/>
      <c r="E11" s="111">
        <f t="shared" si="0"/>
        <v>1</v>
      </c>
    </row>
    <row r="12" spans="1:5" ht="150" customHeight="1" x14ac:dyDescent="0.35">
      <c r="A12" s="131">
        <v>4</v>
      </c>
      <c r="B12" s="81" t="s">
        <v>107</v>
      </c>
      <c r="C12" s="34" t="s">
        <v>88</v>
      </c>
      <c r="D12" s="36"/>
      <c r="E12" s="111">
        <f>IF(C12="Fully met", 1, IF(C12="Partially met",0.5, 0))</f>
        <v>1</v>
      </c>
    </row>
    <row r="13" spans="1:5" ht="80.150000000000006" customHeight="1" x14ac:dyDescent="0.35">
      <c r="A13" s="80">
        <v>5</v>
      </c>
      <c r="B13" s="132" t="s">
        <v>215</v>
      </c>
      <c r="C13" s="27" t="s">
        <v>90</v>
      </c>
      <c r="D13" s="36" t="s">
        <v>248</v>
      </c>
      <c r="E13" s="111">
        <f>IF(C13="Fully met", 1, IF(C13="Partially met",0.5, 0))</f>
        <v>0.5</v>
      </c>
    </row>
    <row r="14" spans="1:5" ht="50.15" customHeight="1" x14ac:dyDescent="0.35">
      <c r="A14" s="80">
        <v>6</v>
      </c>
      <c r="B14" s="81" t="s">
        <v>249</v>
      </c>
      <c r="C14" s="27" t="s">
        <v>88</v>
      </c>
      <c r="D14" s="36"/>
      <c r="E14" s="111">
        <f t="shared" ref="E14:E26" si="1">IF(C14="Fully met", 1, IF(C14="Partially met",0.5, 0))</f>
        <v>1</v>
      </c>
    </row>
    <row r="15" spans="1:5" ht="50.15" customHeight="1" x14ac:dyDescent="0.35">
      <c r="A15" s="80">
        <v>7</v>
      </c>
      <c r="B15" s="81" t="s">
        <v>250</v>
      </c>
      <c r="C15" s="27" t="s">
        <v>88</v>
      </c>
      <c r="D15" s="36"/>
      <c r="E15" s="111">
        <f t="shared" si="1"/>
        <v>1</v>
      </c>
    </row>
    <row r="16" spans="1:5" ht="50.15" customHeight="1" x14ac:dyDescent="0.35">
      <c r="A16" s="80">
        <v>8</v>
      </c>
      <c r="B16" s="81" t="s">
        <v>219</v>
      </c>
      <c r="C16" s="27" t="s">
        <v>88</v>
      </c>
      <c r="D16" s="36"/>
      <c r="E16" s="111">
        <f t="shared" si="1"/>
        <v>1</v>
      </c>
    </row>
    <row r="17" spans="1:5" ht="50.15" customHeight="1" x14ac:dyDescent="0.35">
      <c r="A17" s="80">
        <v>9</v>
      </c>
      <c r="B17" s="81" t="s">
        <v>251</v>
      </c>
      <c r="C17" s="27" t="s">
        <v>90</v>
      </c>
      <c r="D17" s="36" t="s">
        <v>252</v>
      </c>
      <c r="E17" s="111">
        <f t="shared" si="1"/>
        <v>0.5</v>
      </c>
    </row>
    <row r="18" spans="1:5" ht="50.15" customHeight="1" x14ac:dyDescent="0.35">
      <c r="A18" s="80">
        <v>10</v>
      </c>
      <c r="B18" s="81" t="s">
        <v>221</v>
      </c>
      <c r="C18" s="27" t="s">
        <v>88</v>
      </c>
      <c r="D18" s="36"/>
      <c r="E18" s="111">
        <f t="shared" si="1"/>
        <v>1</v>
      </c>
    </row>
    <row r="19" spans="1:5" ht="50.15" customHeight="1" x14ac:dyDescent="0.35">
      <c r="A19" s="80">
        <v>11</v>
      </c>
      <c r="B19" s="81" t="s">
        <v>130</v>
      </c>
      <c r="C19" s="27" t="s">
        <v>88</v>
      </c>
      <c r="D19" s="36"/>
      <c r="E19" s="111">
        <f t="shared" si="1"/>
        <v>1</v>
      </c>
    </row>
    <row r="20" spans="1:5" ht="50.15" customHeight="1" x14ac:dyDescent="0.35">
      <c r="A20" s="80">
        <v>12</v>
      </c>
      <c r="B20" s="81" t="s">
        <v>222</v>
      </c>
      <c r="C20" s="27" t="s">
        <v>88</v>
      </c>
      <c r="D20" s="36"/>
      <c r="E20" s="111">
        <f t="shared" si="1"/>
        <v>1</v>
      </c>
    </row>
    <row r="21" spans="1:5" ht="50.15" customHeight="1" x14ac:dyDescent="0.35">
      <c r="A21" s="80">
        <v>13</v>
      </c>
      <c r="B21" s="81" t="s">
        <v>223</v>
      </c>
      <c r="C21" s="27" t="s">
        <v>88</v>
      </c>
      <c r="D21" s="36"/>
      <c r="E21" s="111">
        <f t="shared" si="1"/>
        <v>1</v>
      </c>
    </row>
    <row r="22" spans="1:5" ht="50.15" customHeight="1" x14ac:dyDescent="0.35">
      <c r="A22" s="80">
        <v>14</v>
      </c>
      <c r="B22" s="81" t="s">
        <v>224</v>
      </c>
      <c r="C22" s="27" t="s">
        <v>34</v>
      </c>
      <c r="D22" s="36"/>
      <c r="E22" s="111">
        <f t="shared" si="1"/>
        <v>0</v>
      </c>
    </row>
    <row r="23" spans="1:5" ht="50.15" customHeight="1" x14ac:dyDescent="0.35">
      <c r="A23" s="80">
        <v>15</v>
      </c>
      <c r="B23" s="81" t="s">
        <v>225</v>
      </c>
      <c r="C23" s="27" t="s">
        <v>88</v>
      </c>
      <c r="D23" s="36"/>
      <c r="E23" s="111">
        <f t="shared" si="1"/>
        <v>1</v>
      </c>
    </row>
    <row r="24" spans="1:5" ht="50.15" customHeight="1" x14ac:dyDescent="0.35">
      <c r="A24" s="80">
        <v>16</v>
      </c>
      <c r="B24" s="81" t="s">
        <v>253</v>
      </c>
      <c r="C24" s="27" t="s">
        <v>88</v>
      </c>
      <c r="D24" s="36"/>
      <c r="E24" s="111">
        <f t="shared" si="1"/>
        <v>1</v>
      </c>
    </row>
    <row r="25" spans="1:5" ht="50.15" customHeight="1" x14ac:dyDescent="0.35">
      <c r="A25" s="80">
        <v>17</v>
      </c>
      <c r="B25" s="81" t="s">
        <v>135</v>
      </c>
      <c r="C25" s="27" t="s">
        <v>88</v>
      </c>
      <c r="D25" s="36"/>
      <c r="E25" s="111">
        <f t="shared" si="1"/>
        <v>1</v>
      </c>
    </row>
    <row r="26" spans="1:5" ht="50.15" customHeight="1" x14ac:dyDescent="0.35">
      <c r="A26" s="80">
        <v>18</v>
      </c>
      <c r="B26" s="81" t="s">
        <v>136</v>
      </c>
      <c r="C26" s="27" t="s">
        <v>90</v>
      </c>
      <c r="D26" s="36" t="s">
        <v>228</v>
      </c>
      <c r="E26" s="111">
        <f t="shared" si="1"/>
        <v>0.5</v>
      </c>
    </row>
    <row r="27" spans="1:5" ht="15.65" customHeight="1" x14ac:dyDescent="0.35">
      <c r="A27" s="112"/>
      <c r="B27" s="113"/>
      <c r="C27" s="114"/>
      <c r="D27" s="115" t="s">
        <v>102</v>
      </c>
      <c r="E27" s="64">
        <f>SUM(E9:E26)</f>
        <v>15.5</v>
      </c>
    </row>
    <row r="28" spans="1:5" ht="15" customHeight="1" thickBot="1" x14ac:dyDescent="0.4">
      <c r="A28" s="116"/>
      <c r="B28" s="117"/>
      <c r="C28" s="118"/>
      <c r="D28" s="119"/>
      <c r="E28" s="110" t="s">
        <v>181</v>
      </c>
    </row>
    <row r="29" spans="1:5" ht="15" thickBot="1" x14ac:dyDescent="0.4">
      <c r="A29" s="120"/>
      <c r="B29" s="120"/>
      <c r="C29" s="121"/>
      <c r="D29" s="120"/>
      <c r="E29" s="121"/>
    </row>
    <row r="30" spans="1:5" ht="30" customHeight="1" x14ac:dyDescent="0.35">
      <c r="A30" s="133"/>
      <c r="B30" s="84" t="s">
        <v>229</v>
      </c>
      <c r="C30" s="85"/>
      <c r="D30" s="84"/>
      <c r="E30" s="134"/>
    </row>
    <row r="31" spans="1:5" ht="30" customHeight="1" x14ac:dyDescent="0.35">
      <c r="A31" s="135"/>
      <c r="B31" s="136" t="s">
        <v>86</v>
      </c>
      <c r="C31" s="127" t="s">
        <v>25</v>
      </c>
      <c r="D31" s="127" t="s">
        <v>26</v>
      </c>
      <c r="E31" s="128" t="s">
        <v>27</v>
      </c>
    </row>
    <row r="32" spans="1:5" ht="80.150000000000006" customHeight="1" x14ac:dyDescent="0.35">
      <c r="A32" s="80">
        <v>1</v>
      </c>
      <c r="B32" s="81" t="s">
        <v>142</v>
      </c>
      <c r="C32" s="27" t="s">
        <v>88</v>
      </c>
      <c r="D32" s="36"/>
      <c r="E32" s="111">
        <f>IF(C32="Fully met", 1, IF(C32="Partially met",0.5, 0))</f>
        <v>1</v>
      </c>
    </row>
    <row r="33" spans="1:5" ht="80.150000000000006" customHeight="1" x14ac:dyDescent="0.35">
      <c r="A33" s="80">
        <v>2</v>
      </c>
      <c r="B33" s="81" t="s">
        <v>144</v>
      </c>
      <c r="C33" s="27" t="s">
        <v>88</v>
      </c>
      <c r="D33" s="36" t="s">
        <v>377</v>
      </c>
      <c r="E33" s="111">
        <f t="shared" ref="E33:E45" si="2">IF(C33="Fully met", 1, IF(C33="Partially met",0.5, 0))</f>
        <v>1</v>
      </c>
    </row>
    <row r="34" spans="1:5" ht="50.15" customHeight="1" x14ac:dyDescent="0.35">
      <c r="A34" s="80">
        <v>3</v>
      </c>
      <c r="B34" s="81" t="s">
        <v>145</v>
      </c>
      <c r="C34" s="27" t="s">
        <v>88</v>
      </c>
      <c r="D34" s="36"/>
      <c r="E34" s="111">
        <f t="shared" si="2"/>
        <v>1</v>
      </c>
    </row>
    <row r="35" spans="1:5" ht="50.15" customHeight="1" x14ac:dyDescent="0.35">
      <c r="A35" s="80">
        <v>4</v>
      </c>
      <c r="B35" s="81" t="s">
        <v>182</v>
      </c>
      <c r="C35" s="27" t="s">
        <v>88</v>
      </c>
      <c r="D35" s="36" t="s">
        <v>419</v>
      </c>
      <c r="E35" s="111">
        <f t="shared" si="2"/>
        <v>1</v>
      </c>
    </row>
    <row r="36" spans="1:5" ht="50.15" customHeight="1" x14ac:dyDescent="0.35">
      <c r="A36" s="80">
        <v>5</v>
      </c>
      <c r="B36" s="81" t="s">
        <v>147</v>
      </c>
      <c r="C36" s="27" t="s">
        <v>88</v>
      </c>
      <c r="D36" s="36"/>
      <c r="E36" s="111">
        <f t="shared" si="2"/>
        <v>1</v>
      </c>
    </row>
    <row r="37" spans="1:5" ht="50.15" customHeight="1" x14ac:dyDescent="0.35">
      <c r="A37" s="80">
        <v>6</v>
      </c>
      <c r="B37" s="81" t="s">
        <v>148</v>
      </c>
      <c r="C37" s="27" t="s">
        <v>88</v>
      </c>
      <c r="D37" s="36"/>
      <c r="E37" s="111">
        <f t="shared" si="2"/>
        <v>1</v>
      </c>
    </row>
    <row r="38" spans="1:5" ht="50.15" customHeight="1" x14ac:dyDescent="0.35">
      <c r="A38" s="80">
        <v>7</v>
      </c>
      <c r="B38" s="81" t="s">
        <v>254</v>
      </c>
      <c r="C38" s="27" t="s">
        <v>88</v>
      </c>
      <c r="D38" s="36"/>
      <c r="E38" s="111">
        <f t="shared" si="2"/>
        <v>1</v>
      </c>
    </row>
    <row r="39" spans="1:5" ht="50.15" customHeight="1" x14ac:dyDescent="0.35">
      <c r="A39" s="80">
        <v>8</v>
      </c>
      <c r="B39" s="81" t="s">
        <v>151</v>
      </c>
      <c r="C39" s="27" t="s">
        <v>88</v>
      </c>
      <c r="D39" s="36" t="s">
        <v>255</v>
      </c>
      <c r="E39" s="111">
        <f t="shared" si="2"/>
        <v>1</v>
      </c>
    </row>
    <row r="40" spans="1:5" ht="50.15" customHeight="1" x14ac:dyDescent="0.35">
      <c r="A40" s="80">
        <v>9</v>
      </c>
      <c r="B40" s="81" t="s">
        <v>256</v>
      </c>
      <c r="C40" s="27" t="s">
        <v>88</v>
      </c>
      <c r="D40" s="36" t="s">
        <v>420</v>
      </c>
      <c r="E40" s="111">
        <f t="shared" si="2"/>
        <v>1</v>
      </c>
    </row>
    <row r="41" spans="1:5" ht="50.15" customHeight="1" x14ac:dyDescent="0.35">
      <c r="A41" s="80">
        <v>10</v>
      </c>
      <c r="B41" s="81" t="s">
        <v>257</v>
      </c>
      <c r="C41" s="27" t="s">
        <v>88</v>
      </c>
      <c r="D41" s="36"/>
      <c r="E41" s="111">
        <f t="shared" si="2"/>
        <v>1</v>
      </c>
    </row>
    <row r="42" spans="1:5" ht="50.15" customHeight="1" x14ac:dyDescent="0.35">
      <c r="A42" s="80">
        <v>11</v>
      </c>
      <c r="B42" s="81" t="s">
        <v>232</v>
      </c>
      <c r="C42" s="27" t="s">
        <v>88</v>
      </c>
      <c r="D42" s="36" t="s">
        <v>404</v>
      </c>
      <c r="E42" s="111">
        <f t="shared" si="2"/>
        <v>1</v>
      </c>
    </row>
    <row r="43" spans="1:5" ht="50.15" customHeight="1" x14ac:dyDescent="0.35">
      <c r="A43" s="80">
        <v>12</v>
      </c>
      <c r="B43" s="81" t="s">
        <v>258</v>
      </c>
      <c r="C43" s="27" t="s">
        <v>88</v>
      </c>
      <c r="D43" s="36"/>
      <c r="E43" s="111">
        <f t="shared" si="2"/>
        <v>1</v>
      </c>
    </row>
    <row r="44" spans="1:5" ht="50.15" customHeight="1" x14ac:dyDescent="0.35">
      <c r="A44" s="80">
        <v>13</v>
      </c>
      <c r="B44" s="81" t="s">
        <v>135</v>
      </c>
      <c r="C44" s="27" t="s">
        <v>88</v>
      </c>
      <c r="D44" s="36"/>
      <c r="E44" s="111">
        <f t="shared" si="2"/>
        <v>1</v>
      </c>
    </row>
    <row r="45" spans="1:5" ht="50.15" customHeight="1" x14ac:dyDescent="0.35">
      <c r="A45" s="80">
        <v>14</v>
      </c>
      <c r="B45" s="81" t="s">
        <v>152</v>
      </c>
      <c r="C45" s="27" t="s">
        <v>88</v>
      </c>
      <c r="D45" s="36" t="s">
        <v>378</v>
      </c>
      <c r="E45" s="111">
        <f t="shared" si="2"/>
        <v>1</v>
      </c>
    </row>
    <row r="46" spans="1:5" ht="15.65" customHeight="1" x14ac:dyDescent="0.35">
      <c r="A46" s="112"/>
      <c r="B46" s="113"/>
      <c r="C46" s="114"/>
      <c r="D46" s="115" t="s">
        <v>102</v>
      </c>
      <c r="E46" s="64">
        <f>SUM(E32:E45)</f>
        <v>14</v>
      </c>
    </row>
    <row r="47" spans="1:5" ht="15" customHeight="1" thickBot="1" x14ac:dyDescent="0.4">
      <c r="A47" s="116"/>
      <c r="B47" s="117"/>
      <c r="C47" s="118"/>
      <c r="D47" s="119"/>
      <c r="E47" s="110" t="s">
        <v>259</v>
      </c>
    </row>
    <row r="48" spans="1:5" ht="15" thickBot="1" x14ac:dyDescent="0.4">
      <c r="A48" s="120"/>
      <c r="B48" s="120"/>
      <c r="C48" s="121"/>
      <c r="D48" s="120"/>
      <c r="E48" s="121"/>
    </row>
    <row r="49" spans="1:5" ht="30" customHeight="1" x14ac:dyDescent="0.35">
      <c r="A49" s="133"/>
      <c r="B49" s="84" t="s">
        <v>234</v>
      </c>
      <c r="C49" s="85"/>
      <c r="D49" s="84"/>
      <c r="E49" s="134"/>
    </row>
    <row r="50" spans="1:5" ht="30" customHeight="1" x14ac:dyDescent="0.35">
      <c r="A50" s="135"/>
      <c r="B50" s="136" t="s">
        <v>86</v>
      </c>
      <c r="C50" s="127" t="s">
        <v>25</v>
      </c>
      <c r="D50" s="127" t="s">
        <v>26</v>
      </c>
      <c r="E50" s="128" t="s">
        <v>27</v>
      </c>
    </row>
    <row r="51" spans="1:5" ht="50.15" customHeight="1" x14ac:dyDescent="0.35">
      <c r="A51" s="80">
        <v>1</v>
      </c>
      <c r="B51" s="81" t="s">
        <v>235</v>
      </c>
      <c r="C51" s="27" t="s">
        <v>88</v>
      </c>
      <c r="D51" s="36" t="s">
        <v>376</v>
      </c>
      <c r="E51" s="111">
        <f>IF(C51="Fully met", 1, IF(C51="Partially met",0.5, 0))</f>
        <v>1</v>
      </c>
    </row>
    <row r="52" spans="1:5" ht="50.15" customHeight="1" x14ac:dyDescent="0.35">
      <c r="A52" s="80">
        <v>2</v>
      </c>
      <c r="B52" s="81" t="s">
        <v>236</v>
      </c>
      <c r="C52" s="27" t="s">
        <v>88</v>
      </c>
      <c r="D52" s="36" t="s">
        <v>379</v>
      </c>
      <c r="E52" s="111">
        <f t="shared" ref="E52:E56" si="3">IF(C52="Fully met", 1, IF(C52="Partially met",0.5, 0))</f>
        <v>1</v>
      </c>
    </row>
    <row r="53" spans="1:5" ht="50.15" customHeight="1" x14ac:dyDescent="0.35">
      <c r="A53" s="80">
        <v>3</v>
      </c>
      <c r="B53" s="81" t="s">
        <v>189</v>
      </c>
      <c r="C53" s="27" t="s">
        <v>88</v>
      </c>
      <c r="D53" s="36" t="s">
        <v>421</v>
      </c>
      <c r="E53" s="111">
        <f t="shared" si="3"/>
        <v>1</v>
      </c>
    </row>
    <row r="54" spans="1:5" ht="50.15" customHeight="1" x14ac:dyDescent="0.35">
      <c r="A54" s="80">
        <v>4</v>
      </c>
      <c r="B54" s="81" t="s">
        <v>260</v>
      </c>
      <c r="C54" s="27" t="s">
        <v>88</v>
      </c>
      <c r="D54" s="36"/>
      <c r="E54" s="111">
        <f t="shared" si="3"/>
        <v>1</v>
      </c>
    </row>
    <row r="55" spans="1:5" ht="80.150000000000006" customHeight="1" x14ac:dyDescent="0.35">
      <c r="A55" s="80">
        <v>5</v>
      </c>
      <c r="B55" s="81" t="s">
        <v>261</v>
      </c>
      <c r="C55" s="27" t="s">
        <v>88</v>
      </c>
      <c r="D55" s="36"/>
      <c r="E55" s="111">
        <f t="shared" si="3"/>
        <v>1</v>
      </c>
    </row>
    <row r="56" spans="1:5" ht="50.15" customHeight="1" x14ac:dyDescent="0.35">
      <c r="A56" s="80">
        <v>6</v>
      </c>
      <c r="B56" s="81" t="s">
        <v>238</v>
      </c>
      <c r="C56" s="27" t="s">
        <v>90</v>
      </c>
      <c r="D56" s="36" t="s">
        <v>422</v>
      </c>
      <c r="E56" s="111">
        <f t="shared" si="3"/>
        <v>0.5</v>
      </c>
    </row>
    <row r="57" spans="1:5" ht="15.65" customHeight="1" x14ac:dyDescent="0.35">
      <c r="A57" s="112"/>
      <c r="B57" s="113"/>
      <c r="C57" s="114"/>
      <c r="D57" s="115" t="s">
        <v>102</v>
      </c>
      <c r="E57" s="64">
        <f>SUM(E51:E56)</f>
        <v>5.5</v>
      </c>
    </row>
    <row r="58" spans="1:5" ht="15" customHeight="1" thickBot="1" x14ac:dyDescent="0.4">
      <c r="A58" s="116"/>
      <c r="B58" s="117"/>
      <c r="C58" s="118"/>
      <c r="D58" s="119"/>
      <c r="E58" s="110" t="s">
        <v>193</v>
      </c>
    </row>
    <row r="59" spans="1:5" ht="15" thickBot="1" x14ac:dyDescent="0.4">
      <c r="A59" s="120"/>
      <c r="B59" s="120"/>
      <c r="C59" s="121"/>
      <c r="D59" s="120"/>
      <c r="E59" s="121"/>
    </row>
    <row r="60" spans="1:5" ht="30" customHeight="1" x14ac:dyDescent="0.35">
      <c r="A60" s="133"/>
      <c r="B60" s="84" t="s">
        <v>239</v>
      </c>
      <c r="C60" s="85"/>
      <c r="D60" s="84"/>
      <c r="E60" s="134"/>
    </row>
    <row r="61" spans="1:5" ht="30" customHeight="1" x14ac:dyDescent="0.35">
      <c r="A61" s="135"/>
      <c r="B61" s="136" t="s">
        <v>86</v>
      </c>
      <c r="C61" s="127" t="s">
        <v>25</v>
      </c>
      <c r="D61" s="127" t="s">
        <v>26</v>
      </c>
      <c r="E61" s="128" t="s">
        <v>27</v>
      </c>
    </row>
    <row r="62" spans="1:5" ht="80.150000000000006" customHeight="1" x14ac:dyDescent="0.35">
      <c r="A62" s="80">
        <v>1</v>
      </c>
      <c r="B62" s="81" t="s">
        <v>240</v>
      </c>
      <c r="C62" s="27" t="s">
        <v>88</v>
      </c>
      <c r="D62" s="36" t="s">
        <v>406</v>
      </c>
      <c r="E62" s="111">
        <f>IF(C62="Fully met", 1, IF(C62="Partially met",0.5, 0))</f>
        <v>1</v>
      </c>
    </row>
    <row r="63" spans="1:5" ht="50.15" customHeight="1" x14ac:dyDescent="0.35">
      <c r="A63" s="80">
        <v>2</v>
      </c>
      <c r="B63" s="81" t="s">
        <v>161</v>
      </c>
      <c r="C63" s="27" t="s">
        <v>88</v>
      </c>
      <c r="D63" s="36" t="s">
        <v>408</v>
      </c>
      <c r="E63" s="111">
        <f t="shared" ref="E63:E66" si="4">IF(C63="Fully met", 1, IF(C63="Partially met",0.5, 0))</f>
        <v>1</v>
      </c>
    </row>
    <row r="64" spans="1:5" ht="50.15" customHeight="1" x14ac:dyDescent="0.35">
      <c r="A64" s="80">
        <v>3</v>
      </c>
      <c r="B64" s="81" t="s">
        <v>199</v>
      </c>
      <c r="C64" s="27" t="s">
        <v>88</v>
      </c>
      <c r="D64" s="36"/>
      <c r="E64" s="111">
        <f t="shared" si="4"/>
        <v>1</v>
      </c>
    </row>
    <row r="65" spans="1:5" ht="50.15" customHeight="1" x14ac:dyDescent="0.35">
      <c r="A65" s="80">
        <v>4</v>
      </c>
      <c r="B65" s="81" t="s">
        <v>262</v>
      </c>
      <c r="C65" s="27" t="s">
        <v>88</v>
      </c>
      <c r="D65" s="36"/>
      <c r="E65" s="111">
        <f t="shared" si="4"/>
        <v>1</v>
      </c>
    </row>
    <row r="66" spans="1:5" ht="80.150000000000006" customHeight="1" x14ac:dyDescent="0.35">
      <c r="A66" s="80">
        <v>5</v>
      </c>
      <c r="B66" s="130" t="s">
        <v>241</v>
      </c>
      <c r="C66" s="27" t="s">
        <v>88</v>
      </c>
      <c r="D66" s="36"/>
      <c r="E66" s="111">
        <f t="shared" si="4"/>
        <v>1</v>
      </c>
    </row>
    <row r="67" spans="1:5" ht="100" customHeight="1" x14ac:dyDescent="0.35">
      <c r="A67" s="131">
        <v>6</v>
      </c>
      <c r="B67" s="81" t="s">
        <v>263</v>
      </c>
      <c r="C67" s="34" t="s">
        <v>88</v>
      </c>
      <c r="D67" s="36" t="s">
        <v>409</v>
      </c>
      <c r="E67" s="111">
        <f>IF(C67="Fully met", 1, IF(C67="Partially met",0.5, 0))</f>
        <v>1</v>
      </c>
    </row>
    <row r="68" spans="1:5" ht="50.15" customHeight="1" x14ac:dyDescent="0.35">
      <c r="A68" s="80">
        <v>7</v>
      </c>
      <c r="B68" s="132" t="s">
        <v>201</v>
      </c>
      <c r="C68" s="27" t="s">
        <v>88</v>
      </c>
      <c r="D68" s="36"/>
      <c r="E68" s="111">
        <f>IF(C68="Fully met", 1, IF(C68="Partially met",0.5, 0))</f>
        <v>1</v>
      </c>
    </row>
    <row r="69" spans="1:5" ht="50.15" customHeight="1" x14ac:dyDescent="0.35">
      <c r="A69" s="80">
        <v>8</v>
      </c>
      <c r="B69" s="81" t="s">
        <v>264</v>
      </c>
      <c r="C69" s="27" t="s">
        <v>88</v>
      </c>
      <c r="D69" s="36" t="s">
        <v>411</v>
      </c>
      <c r="E69" s="111">
        <f t="shared" ref="E69:E75" si="5">IF(C69="Fully met", 1, IF(C69="Partially met",0.5, 0))</f>
        <v>1</v>
      </c>
    </row>
    <row r="70" spans="1:5" ht="50.15" customHeight="1" x14ac:dyDescent="0.35">
      <c r="A70" s="80">
        <v>9</v>
      </c>
      <c r="B70" s="81" t="s">
        <v>265</v>
      </c>
      <c r="C70" s="27" t="s">
        <v>88</v>
      </c>
      <c r="D70" s="36"/>
      <c r="E70" s="111">
        <f t="shared" si="5"/>
        <v>1</v>
      </c>
    </row>
    <row r="71" spans="1:5" ht="80.150000000000006" customHeight="1" x14ac:dyDescent="0.35">
      <c r="A71" s="80">
        <v>10</v>
      </c>
      <c r="B71" s="81" t="s">
        <v>242</v>
      </c>
      <c r="C71" s="27" t="s">
        <v>88</v>
      </c>
      <c r="D71" s="36"/>
      <c r="E71" s="111">
        <f t="shared" si="5"/>
        <v>1</v>
      </c>
    </row>
    <row r="72" spans="1:5" ht="50.15" customHeight="1" x14ac:dyDescent="0.35">
      <c r="A72" s="80">
        <v>11</v>
      </c>
      <c r="B72" s="81" t="s">
        <v>243</v>
      </c>
      <c r="C72" s="27" t="s">
        <v>88</v>
      </c>
      <c r="D72" s="36" t="s">
        <v>412</v>
      </c>
      <c r="E72" s="111">
        <f t="shared" si="5"/>
        <v>1</v>
      </c>
    </row>
    <row r="73" spans="1:5" ht="80.150000000000006" customHeight="1" x14ac:dyDescent="0.35">
      <c r="A73" s="80">
        <v>12</v>
      </c>
      <c r="B73" s="81" t="s">
        <v>266</v>
      </c>
      <c r="C73" s="27" t="s">
        <v>90</v>
      </c>
      <c r="D73" s="36" t="s">
        <v>414</v>
      </c>
      <c r="E73" s="111">
        <f t="shared" si="5"/>
        <v>0.5</v>
      </c>
    </row>
    <row r="74" spans="1:5" ht="80.150000000000006" customHeight="1" x14ac:dyDescent="0.35">
      <c r="A74" s="80">
        <v>13</v>
      </c>
      <c r="B74" s="81" t="s">
        <v>267</v>
      </c>
      <c r="C74" s="27" t="s">
        <v>88</v>
      </c>
      <c r="D74" s="36" t="s">
        <v>413</v>
      </c>
      <c r="E74" s="111">
        <f t="shared" si="5"/>
        <v>1</v>
      </c>
    </row>
    <row r="75" spans="1:5" ht="50.15" customHeight="1" x14ac:dyDescent="0.35">
      <c r="A75" s="80">
        <v>14</v>
      </c>
      <c r="B75" s="81" t="s">
        <v>245</v>
      </c>
      <c r="C75" s="27" t="s">
        <v>88</v>
      </c>
      <c r="D75" s="36" t="s">
        <v>423</v>
      </c>
      <c r="E75" s="111">
        <f t="shared" si="5"/>
        <v>1</v>
      </c>
    </row>
    <row r="76" spans="1:5" ht="15.65" customHeight="1" x14ac:dyDescent="0.35">
      <c r="A76" s="112"/>
      <c r="B76" s="113"/>
      <c r="C76" s="114"/>
      <c r="D76" s="115" t="s">
        <v>102</v>
      </c>
      <c r="E76" s="64">
        <f>SUM(E62:E75)</f>
        <v>13.5</v>
      </c>
    </row>
    <row r="77" spans="1:5" ht="15" customHeight="1" thickBot="1" x14ac:dyDescent="0.4">
      <c r="A77" s="116"/>
      <c r="B77" s="117"/>
      <c r="C77" s="118"/>
      <c r="D77" s="119"/>
      <c r="E77" s="110" t="s">
        <v>259</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5" zoomScaleNormal="100" workbookViewId="0">
      <selection activeCell="D15" sqref="D15"/>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3" t="s">
        <v>22</v>
      </c>
      <c r="B1" s="103"/>
      <c r="C1" s="138"/>
      <c r="D1" s="103"/>
      <c r="E1" s="103"/>
    </row>
    <row r="2" spans="1:5" s="2" customFormat="1" ht="15.5" x14ac:dyDescent="0.35">
      <c r="A2" s="139"/>
      <c r="B2" s="120"/>
      <c r="C2" s="121"/>
      <c r="D2" s="120"/>
      <c r="E2" s="121"/>
    </row>
    <row r="3" spans="1:5" s="2" customFormat="1" ht="15.5" x14ac:dyDescent="0.35">
      <c r="A3" s="140" t="s">
        <v>83</v>
      </c>
      <c r="B3" s="140"/>
      <c r="C3" s="141"/>
      <c r="D3" s="140"/>
      <c r="E3" s="140"/>
    </row>
    <row r="4" spans="1:5" s="2" customFormat="1" x14ac:dyDescent="0.35">
      <c r="A4" s="120"/>
      <c r="B4" s="120"/>
      <c r="C4" s="121"/>
      <c r="D4" s="120"/>
      <c r="E4" s="121"/>
    </row>
    <row r="5" spans="1:5" s="2" customFormat="1" ht="18.5" x14ac:dyDescent="0.45">
      <c r="A5" s="157" t="s">
        <v>268</v>
      </c>
      <c r="B5" s="157"/>
      <c r="C5" s="158"/>
      <c r="D5" s="157"/>
      <c r="E5" s="157"/>
    </row>
    <row r="6" spans="1:5" ht="15" thickBot="1" x14ac:dyDescent="0.4">
      <c r="A6" s="59"/>
      <c r="B6" s="59"/>
      <c r="C6" s="58"/>
      <c r="D6" s="59"/>
      <c r="E6" s="58"/>
    </row>
    <row r="7" spans="1:5" ht="30" customHeight="1" x14ac:dyDescent="0.35">
      <c r="A7" s="133"/>
      <c r="B7" s="84" t="s">
        <v>269</v>
      </c>
      <c r="C7" s="85"/>
      <c r="D7" s="84"/>
      <c r="E7" s="134"/>
    </row>
    <row r="8" spans="1:5" ht="30" customHeight="1" x14ac:dyDescent="0.35">
      <c r="A8" s="135"/>
      <c r="B8" s="136" t="s">
        <v>86</v>
      </c>
      <c r="C8" s="127" t="s">
        <v>25</v>
      </c>
      <c r="D8" s="127" t="s">
        <v>26</v>
      </c>
      <c r="E8" s="128" t="s">
        <v>27</v>
      </c>
    </row>
    <row r="9" spans="1:5" ht="50.15" customHeight="1" x14ac:dyDescent="0.35">
      <c r="A9" s="80">
        <v>1</v>
      </c>
      <c r="B9" s="81" t="s">
        <v>270</v>
      </c>
      <c r="C9" s="27" t="s">
        <v>90</v>
      </c>
      <c r="D9" s="36" t="s">
        <v>271</v>
      </c>
      <c r="E9" s="111">
        <f>IF(C9="Fully met", 1, IF(C9="Partially met",0.5, 0))</f>
        <v>0.5</v>
      </c>
    </row>
    <row r="10" spans="1:5" ht="50.15" customHeight="1" x14ac:dyDescent="0.35">
      <c r="A10" s="80">
        <v>2</v>
      </c>
      <c r="B10" s="81" t="s">
        <v>272</v>
      </c>
      <c r="C10" s="27" t="s">
        <v>90</v>
      </c>
      <c r="D10" s="36" t="s">
        <v>415</v>
      </c>
      <c r="E10" s="111">
        <f t="shared" ref="E10:E13" si="0">IF(C10="Fully met", 1, IF(C10="Partially met",0.5, 0))</f>
        <v>0.5</v>
      </c>
    </row>
    <row r="11" spans="1:5" ht="50.15" customHeight="1" x14ac:dyDescent="0.35">
      <c r="A11" s="80">
        <v>3</v>
      </c>
      <c r="B11" s="81" t="s">
        <v>273</v>
      </c>
      <c r="C11" s="27" t="s">
        <v>90</v>
      </c>
      <c r="D11" s="36" t="s">
        <v>274</v>
      </c>
      <c r="E11" s="111">
        <f t="shared" si="0"/>
        <v>0.5</v>
      </c>
    </row>
    <row r="12" spans="1:5" ht="50.15" customHeight="1" x14ac:dyDescent="0.35">
      <c r="A12" s="80">
        <v>4</v>
      </c>
      <c r="B12" s="81" t="s">
        <v>275</v>
      </c>
      <c r="C12" s="27" t="s">
        <v>90</v>
      </c>
      <c r="D12" s="36" t="s">
        <v>276</v>
      </c>
      <c r="E12" s="111">
        <f t="shared" si="0"/>
        <v>0.5</v>
      </c>
    </row>
    <row r="13" spans="1:5" ht="50.15" customHeight="1" x14ac:dyDescent="0.35">
      <c r="A13" s="80">
        <v>5</v>
      </c>
      <c r="B13" s="81" t="s">
        <v>277</v>
      </c>
      <c r="C13" s="27" t="s">
        <v>90</v>
      </c>
      <c r="D13" s="36" t="s">
        <v>278</v>
      </c>
      <c r="E13" s="111">
        <f t="shared" si="0"/>
        <v>0.5</v>
      </c>
    </row>
    <row r="14" spans="1:5" ht="15.65" customHeight="1" x14ac:dyDescent="0.35">
      <c r="A14" s="112"/>
      <c r="B14" s="113"/>
      <c r="C14" s="114"/>
      <c r="D14" s="115" t="s">
        <v>102</v>
      </c>
      <c r="E14" s="64">
        <f>SUM(E9:E13)</f>
        <v>2.5</v>
      </c>
    </row>
    <row r="15" spans="1:5" ht="15" customHeight="1" thickBot="1" x14ac:dyDescent="0.4">
      <c r="A15" s="116"/>
      <c r="B15" s="117"/>
      <c r="C15" s="118"/>
      <c r="D15" s="119"/>
      <c r="E15" s="110" t="s">
        <v>39</v>
      </c>
    </row>
    <row r="16" spans="1:5" x14ac:dyDescent="0.35">
      <c r="A16" s="59"/>
      <c r="B16" s="59"/>
      <c r="C16" s="58"/>
      <c r="D16" s="59"/>
      <c r="E16" s="58"/>
    </row>
    <row r="17" spans="1:5" ht="15" thickBot="1" x14ac:dyDescent="0.4">
      <c r="A17" s="59"/>
      <c r="B17" s="59"/>
      <c r="C17" s="58"/>
      <c r="D17" s="59"/>
      <c r="E17" s="58"/>
    </row>
    <row r="18" spans="1:5" ht="30" customHeight="1" x14ac:dyDescent="0.35">
      <c r="A18" s="133"/>
      <c r="B18" s="84" t="s">
        <v>279</v>
      </c>
      <c r="C18" s="85"/>
      <c r="D18" s="84"/>
      <c r="E18" s="134"/>
    </row>
    <row r="19" spans="1:5" ht="30" customHeight="1" x14ac:dyDescent="0.35">
      <c r="A19" s="135"/>
      <c r="B19" s="136" t="s">
        <v>86</v>
      </c>
      <c r="C19" s="127" t="s">
        <v>25</v>
      </c>
      <c r="D19" s="127" t="s">
        <v>26</v>
      </c>
      <c r="E19" s="128" t="s">
        <v>27</v>
      </c>
    </row>
    <row r="20" spans="1:5" ht="50.15" customHeight="1" x14ac:dyDescent="0.35">
      <c r="A20" s="154">
        <v>1</v>
      </c>
      <c r="B20" s="155" t="s">
        <v>280</v>
      </c>
      <c r="C20" s="37" t="s">
        <v>29</v>
      </c>
      <c r="D20" s="38"/>
      <c r="E20" s="152">
        <f>IF(C20="Met", 1, 0)</f>
        <v>1</v>
      </c>
    </row>
    <row r="21" spans="1:5" ht="50.15" customHeight="1" x14ac:dyDescent="0.35">
      <c r="A21" s="156">
        <v>2</v>
      </c>
      <c r="B21" s="155" t="s">
        <v>281</v>
      </c>
      <c r="C21" s="45" t="s">
        <v>34</v>
      </c>
      <c r="D21" s="44"/>
      <c r="E21" s="153">
        <f>IF(C21="Met", 1, 0)</f>
        <v>0</v>
      </c>
    </row>
    <row r="22" spans="1:5" ht="15.65" customHeight="1" x14ac:dyDescent="0.35">
      <c r="A22" s="112"/>
      <c r="B22" s="113"/>
      <c r="C22" s="114"/>
      <c r="D22" s="115" t="s">
        <v>102</v>
      </c>
      <c r="E22" s="64">
        <f>SUM(E20:E21)</f>
        <v>1</v>
      </c>
    </row>
    <row r="23" spans="1:5" ht="15" customHeight="1" thickBot="1" x14ac:dyDescent="0.4">
      <c r="A23" s="116"/>
      <c r="B23" s="117"/>
      <c r="C23" s="118"/>
      <c r="D23" s="119"/>
      <c r="E23" s="147" t="s">
        <v>282</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abSelected="1" topLeftCell="A35" zoomScaleNormal="100" workbookViewId="0">
      <selection activeCell="D58" sqref="D58"/>
    </sheetView>
  </sheetViews>
  <sheetFormatPr defaultColWidth="8.7265625" defaultRowHeight="14.5" x14ac:dyDescent="0.35"/>
  <cols>
    <col min="1" max="1" width="25.54296875" style="2" customWidth="1"/>
    <col min="2" max="3" width="15.54296875" style="2" customWidth="1"/>
    <col min="4" max="4" width="40.54296875" style="2" customWidth="1"/>
    <col min="5" max="5" width="30.54296875" style="2" customWidth="1"/>
    <col min="6" max="16384" width="8.7265625" style="2"/>
  </cols>
  <sheetData>
    <row r="1" spans="1:5" ht="18.5" x14ac:dyDescent="0.35">
      <c r="A1" s="103" t="s">
        <v>283</v>
      </c>
      <c r="B1" s="103"/>
      <c r="C1" s="103"/>
      <c r="D1" s="103"/>
      <c r="E1" s="103"/>
    </row>
    <row r="2" spans="1:5" ht="15.5" x14ac:dyDescent="0.35">
      <c r="A2" s="189"/>
      <c r="B2" s="120"/>
      <c r="C2" s="120"/>
      <c r="D2" s="120"/>
      <c r="E2" s="120"/>
    </row>
    <row r="3" spans="1:5" ht="15" customHeight="1" x14ac:dyDescent="0.35">
      <c r="A3" s="189" t="s">
        <v>284</v>
      </c>
      <c r="B3" s="189"/>
      <c r="C3" s="189"/>
      <c r="D3" s="189"/>
      <c r="E3" s="139"/>
    </row>
    <row r="4" spans="1:5" ht="15" customHeight="1" x14ac:dyDescent="0.35">
      <c r="A4" s="139" t="s">
        <v>285</v>
      </c>
      <c r="B4" s="190"/>
      <c r="C4" s="190"/>
      <c r="D4" s="190"/>
      <c r="E4" s="139"/>
    </row>
    <row r="5" spans="1:5" ht="15" customHeight="1" x14ac:dyDescent="0.35">
      <c r="A5" s="139" t="s">
        <v>286</v>
      </c>
      <c r="B5" s="139"/>
      <c r="C5" s="139"/>
      <c r="D5" s="139"/>
      <c r="E5" s="139"/>
    </row>
    <row r="6" spans="1:5" ht="15" customHeight="1" x14ac:dyDescent="0.35">
      <c r="A6" s="139" t="s">
        <v>287</v>
      </c>
      <c r="B6" s="139"/>
      <c r="C6" s="139"/>
      <c r="D6" s="139"/>
      <c r="E6" s="139"/>
    </row>
    <row r="7" spans="1:5" ht="15" customHeight="1" x14ac:dyDescent="0.35">
      <c r="A7" s="139" t="s">
        <v>288</v>
      </c>
      <c r="B7" s="139"/>
      <c r="C7" s="139"/>
      <c r="D7" s="139"/>
      <c r="E7" s="139"/>
    </row>
    <row r="8" spans="1:5" ht="29.15" customHeight="1" thickBot="1" x14ac:dyDescent="0.4">
      <c r="A8" s="191"/>
      <c r="B8" s="120"/>
      <c r="C8" s="120"/>
      <c r="D8" s="120"/>
      <c r="E8" s="120"/>
    </row>
    <row r="9" spans="1:5" ht="30" customHeight="1" x14ac:dyDescent="0.35">
      <c r="A9" s="83" t="s">
        <v>23</v>
      </c>
      <c r="B9" s="122"/>
      <c r="C9" s="122"/>
      <c r="D9" s="124"/>
      <c r="E9" s="120"/>
    </row>
    <row r="10" spans="1:5" ht="30" customHeight="1" x14ac:dyDescent="0.35">
      <c r="A10" s="192" t="s">
        <v>289</v>
      </c>
      <c r="B10" s="193"/>
      <c r="C10" s="181" t="s">
        <v>290</v>
      </c>
      <c r="D10" s="182" t="s">
        <v>78</v>
      </c>
      <c r="E10" s="120"/>
    </row>
    <row r="11" spans="1:5" ht="25" customHeight="1" x14ac:dyDescent="0.35">
      <c r="A11" s="162" t="s">
        <v>291</v>
      </c>
      <c r="B11" s="194"/>
      <c r="C11" s="195">
        <f>'Phase 1'!E11</f>
        <v>3</v>
      </c>
      <c r="D11" s="196" t="s">
        <v>39</v>
      </c>
      <c r="E11" s="120"/>
    </row>
    <row r="12" spans="1:5" ht="25" customHeight="1" x14ac:dyDescent="0.35">
      <c r="A12" s="162" t="s">
        <v>292</v>
      </c>
      <c r="B12" s="194"/>
      <c r="C12" s="195">
        <f>'Phase 1'!E18</f>
        <v>3</v>
      </c>
      <c r="D12" s="196" t="s">
        <v>45</v>
      </c>
      <c r="E12" s="120"/>
    </row>
    <row r="13" spans="1:5" ht="25" customHeight="1" x14ac:dyDescent="0.35">
      <c r="A13" s="162" t="s">
        <v>293</v>
      </c>
      <c r="B13" s="194"/>
      <c r="C13" s="195">
        <f>'Phase 1'!E25</f>
        <v>3</v>
      </c>
      <c r="D13" s="196" t="s">
        <v>45</v>
      </c>
      <c r="E13" s="120"/>
    </row>
    <row r="14" spans="1:5" ht="25" customHeight="1" x14ac:dyDescent="0.35">
      <c r="A14" s="197" t="s">
        <v>294</v>
      </c>
      <c r="B14" s="198"/>
      <c r="C14" s="195">
        <f>'Phase 1'!E36</f>
        <v>7</v>
      </c>
      <c r="D14" s="196" t="s">
        <v>62</v>
      </c>
      <c r="E14" s="120"/>
    </row>
    <row r="15" spans="1:5" ht="25" customHeight="1" x14ac:dyDescent="0.35">
      <c r="A15" s="197" t="s">
        <v>295</v>
      </c>
      <c r="B15" s="198"/>
      <c r="C15" s="195">
        <f>'Phase 1'!E44</f>
        <v>3</v>
      </c>
      <c r="D15" s="196" t="s">
        <v>70</v>
      </c>
      <c r="E15" s="120"/>
    </row>
    <row r="16" spans="1:5" ht="25" customHeight="1" x14ac:dyDescent="0.35">
      <c r="A16" s="162" t="s">
        <v>296</v>
      </c>
      <c r="B16" s="194"/>
      <c r="C16" s="199">
        <f>'Phase 1'!E51</f>
        <v>3</v>
      </c>
      <c r="D16" s="200" t="s">
        <v>45</v>
      </c>
      <c r="E16" s="120"/>
    </row>
    <row r="17" spans="1:5" ht="25" customHeight="1" x14ac:dyDescent="0.35">
      <c r="A17" s="192"/>
      <c r="B17" s="201" t="s">
        <v>297</v>
      </c>
      <c r="C17" s="195">
        <f>'Phase 1'!B57</f>
        <v>22</v>
      </c>
      <c r="D17" s="196" t="s">
        <v>80</v>
      </c>
      <c r="E17" s="120"/>
    </row>
    <row r="18" spans="1:5" ht="25" customHeight="1" thickBot="1" x14ac:dyDescent="0.4">
      <c r="A18" s="202"/>
      <c r="B18" s="203" t="s">
        <v>82</v>
      </c>
      <c r="C18" s="204" t="str">
        <f>'Phase 1'!C59</f>
        <v>20-25 points = program moves to Phase 2</v>
      </c>
      <c r="D18" s="205"/>
      <c r="E18" s="120"/>
    </row>
    <row r="19" spans="1:5" ht="15.5" x14ac:dyDescent="0.35">
      <c r="A19" s="191"/>
      <c r="B19" s="120"/>
      <c r="C19" s="120"/>
      <c r="D19" s="120"/>
      <c r="E19" s="120"/>
    </row>
    <row r="20" spans="1:5" ht="15.5" x14ac:dyDescent="0.35">
      <c r="A20" s="191"/>
      <c r="B20" s="120"/>
      <c r="C20" s="120"/>
      <c r="D20" s="120"/>
      <c r="E20" s="120"/>
    </row>
    <row r="21" spans="1:5" ht="15.5" x14ac:dyDescent="0.35">
      <c r="A21" s="140" t="s">
        <v>83</v>
      </c>
      <c r="B21" s="140"/>
      <c r="C21" s="140"/>
      <c r="D21" s="140"/>
      <c r="E21" s="140"/>
    </row>
    <row r="22" spans="1:5" ht="15" thickBot="1" x14ac:dyDescent="0.4">
      <c r="A22" s="120"/>
      <c r="B22" s="120"/>
      <c r="C22" s="120"/>
      <c r="D22" s="120"/>
      <c r="E22" s="120"/>
    </row>
    <row r="23" spans="1:5" ht="30" customHeight="1" x14ac:dyDescent="0.35">
      <c r="A23" s="165" t="s">
        <v>84</v>
      </c>
      <c r="B23" s="166"/>
      <c r="C23" s="166"/>
      <c r="D23" s="166"/>
      <c r="E23" s="167"/>
    </row>
    <row r="24" spans="1:5" ht="25" customHeight="1" x14ac:dyDescent="0.35">
      <c r="A24" s="179" t="s">
        <v>289</v>
      </c>
      <c r="B24" s="181" t="s">
        <v>290</v>
      </c>
      <c r="C24" s="181"/>
      <c r="D24" s="181" t="s">
        <v>78</v>
      </c>
      <c r="E24" s="182" t="s">
        <v>298</v>
      </c>
    </row>
    <row r="25" spans="1:5" ht="50.15" customHeight="1" x14ac:dyDescent="0.35">
      <c r="A25" s="183" t="s">
        <v>299</v>
      </c>
      <c r="B25" s="187">
        <f>'Phase 2 Kindergarten'!E21</f>
        <v>11</v>
      </c>
      <c r="C25" s="174" t="s">
        <v>300</v>
      </c>
      <c r="D25" s="81" t="s">
        <v>301</v>
      </c>
      <c r="E25" s="51" t="s">
        <v>306</v>
      </c>
    </row>
    <row r="26" spans="1:5" ht="50.15" customHeight="1" x14ac:dyDescent="0.35">
      <c r="A26" s="183" t="s">
        <v>303</v>
      </c>
      <c r="B26" s="187">
        <f>'Phase 2 Kindergarten'!E49</f>
        <v>19.5</v>
      </c>
      <c r="C26" s="174" t="s">
        <v>304</v>
      </c>
      <c r="D26" s="81" t="s">
        <v>305</v>
      </c>
      <c r="E26" s="52" t="s">
        <v>306</v>
      </c>
    </row>
    <row r="27" spans="1:5" ht="50.15" customHeight="1" x14ac:dyDescent="0.35">
      <c r="A27" s="183" t="s">
        <v>307</v>
      </c>
      <c r="B27" s="127">
        <f>'Phase 2 Kindergarten'!E65</f>
        <v>10</v>
      </c>
      <c r="C27" s="174" t="s">
        <v>308</v>
      </c>
      <c r="D27" s="81" t="s">
        <v>309</v>
      </c>
      <c r="E27" s="52" t="s">
        <v>306</v>
      </c>
    </row>
    <row r="28" spans="1:5" ht="50.15" customHeight="1" x14ac:dyDescent="0.35">
      <c r="A28" s="183" t="s">
        <v>311</v>
      </c>
      <c r="B28" s="127">
        <f>'Phase 2 Kindergarten'!E79</f>
        <v>9</v>
      </c>
      <c r="C28" s="174" t="s">
        <v>312</v>
      </c>
      <c r="D28" s="81" t="s">
        <v>313</v>
      </c>
      <c r="E28" s="52" t="s">
        <v>306</v>
      </c>
    </row>
    <row r="29" spans="1:5" ht="25" customHeight="1" x14ac:dyDescent="0.35">
      <c r="A29" s="172"/>
      <c r="B29" s="185"/>
      <c r="C29" s="185"/>
      <c r="D29" s="178" t="s">
        <v>314</v>
      </c>
      <c r="E29" s="47" t="s">
        <v>306</v>
      </c>
    </row>
    <row r="30" spans="1:5" ht="80.150000000000006" customHeight="1" thickBot="1" x14ac:dyDescent="0.4">
      <c r="A30" s="171" t="s">
        <v>315</v>
      </c>
      <c r="B30" s="49"/>
      <c r="C30" s="49"/>
      <c r="D30" s="49"/>
      <c r="E30" s="50"/>
    </row>
    <row r="31" spans="1:5" ht="15" thickBot="1" x14ac:dyDescent="0.4">
      <c r="A31" s="120"/>
      <c r="B31" s="120"/>
      <c r="C31" s="120"/>
      <c r="D31" s="120"/>
      <c r="E31" s="120"/>
    </row>
    <row r="32" spans="1:5" ht="30" customHeight="1" x14ac:dyDescent="0.35">
      <c r="A32" s="165" t="s">
        <v>165</v>
      </c>
      <c r="B32" s="166"/>
      <c r="C32" s="166"/>
      <c r="D32" s="166"/>
      <c r="E32" s="167"/>
    </row>
    <row r="33" spans="1:5" ht="25" customHeight="1" x14ac:dyDescent="0.35">
      <c r="A33" s="179" t="s">
        <v>289</v>
      </c>
      <c r="B33" s="181" t="s">
        <v>290</v>
      </c>
      <c r="C33" s="181"/>
      <c r="D33" s="181" t="s">
        <v>78</v>
      </c>
      <c r="E33" s="182" t="s">
        <v>298</v>
      </c>
    </row>
    <row r="34" spans="1:5" ht="50.15" customHeight="1" x14ac:dyDescent="0.35">
      <c r="A34" s="183" t="s">
        <v>299</v>
      </c>
      <c r="B34" s="187">
        <f>'Phase 2 First Grade'!E20</f>
        <v>9</v>
      </c>
      <c r="C34" s="174" t="s">
        <v>308</v>
      </c>
      <c r="D34" s="81" t="s">
        <v>316</v>
      </c>
      <c r="E34" s="52" t="s">
        <v>306</v>
      </c>
    </row>
    <row r="35" spans="1:5" ht="50.15" customHeight="1" x14ac:dyDescent="0.35">
      <c r="A35" s="183" t="s">
        <v>303</v>
      </c>
      <c r="B35" s="187">
        <f>'Phase 2 First Grade'!E43</f>
        <v>16.5</v>
      </c>
      <c r="C35" s="174" t="s">
        <v>317</v>
      </c>
      <c r="D35" s="81" t="s">
        <v>318</v>
      </c>
      <c r="E35" s="52" t="s">
        <v>306</v>
      </c>
    </row>
    <row r="36" spans="1:5" ht="50.15" customHeight="1" x14ac:dyDescent="0.35">
      <c r="A36" s="183" t="s">
        <v>307</v>
      </c>
      <c r="B36" s="127">
        <f>'Phase 2 First Grade'!E58</f>
        <v>10</v>
      </c>
      <c r="C36" s="174" t="s">
        <v>319</v>
      </c>
      <c r="D36" s="81" t="s">
        <v>320</v>
      </c>
      <c r="E36" s="52" t="s">
        <v>306</v>
      </c>
    </row>
    <row r="37" spans="1:5" ht="50.15" customHeight="1" x14ac:dyDescent="0.35">
      <c r="A37" s="183" t="s">
        <v>321</v>
      </c>
      <c r="B37" s="127">
        <f>'Phase 2 First Grade'!E69</f>
        <v>4.5</v>
      </c>
      <c r="C37" s="174" t="s">
        <v>322</v>
      </c>
      <c r="D37" s="81" t="s">
        <v>323</v>
      </c>
      <c r="E37" s="52" t="s">
        <v>302</v>
      </c>
    </row>
    <row r="38" spans="1:5" ht="50.15" customHeight="1" x14ac:dyDescent="0.35">
      <c r="A38" s="183" t="s">
        <v>324</v>
      </c>
      <c r="B38" s="127">
        <f>'Phase 2 First Grade'!E87</f>
        <v>10</v>
      </c>
      <c r="C38" s="174" t="s">
        <v>325</v>
      </c>
      <c r="D38" s="81" t="s">
        <v>326</v>
      </c>
      <c r="E38" s="52" t="s">
        <v>306</v>
      </c>
    </row>
    <row r="39" spans="1:5" ht="25" customHeight="1" x14ac:dyDescent="0.35">
      <c r="A39" s="172"/>
      <c r="B39" s="185"/>
      <c r="C39" s="185"/>
      <c r="D39" s="188" t="s">
        <v>314</v>
      </c>
      <c r="E39" s="47" t="s">
        <v>306</v>
      </c>
    </row>
    <row r="40" spans="1:5" ht="80.150000000000006" customHeight="1" thickBot="1" x14ac:dyDescent="0.4">
      <c r="A40" s="186" t="s">
        <v>315</v>
      </c>
      <c r="B40" s="49"/>
      <c r="C40" s="49"/>
      <c r="D40" s="49"/>
      <c r="E40" s="50"/>
    </row>
    <row r="41" spans="1:5" ht="15" thickBot="1" x14ac:dyDescent="0.4">
      <c r="A41" s="120"/>
      <c r="B41" s="120"/>
      <c r="C41" s="120"/>
      <c r="D41" s="120"/>
      <c r="E41" s="120"/>
    </row>
    <row r="42" spans="1:5" ht="30" customHeight="1" x14ac:dyDescent="0.35">
      <c r="A42" s="165" t="s">
        <v>210</v>
      </c>
      <c r="B42" s="166"/>
      <c r="C42" s="166"/>
      <c r="D42" s="166"/>
      <c r="E42" s="167"/>
    </row>
    <row r="43" spans="1:5" ht="25" customHeight="1" x14ac:dyDescent="0.35">
      <c r="A43" s="179" t="s">
        <v>289</v>
      </c>
      <c r="B43" s="181" t="s">
        <v>290</v>
      </c>
      <c r="C43" s="181"/>
      <c r="D43" s="181" t="s">
        <v>78</v>
      </c>
      <c r="E43" s="182" t="s">
        <v>298</v>
      </c>
    </row>
    <row r="44" spans="1:5" ht="50.15" customHeight="1" x14ac:dyDescent="0.35">
      <c r="A44" s="183" t="s">
        <v>327</v>
      </c>
      <c r="B44" s="127">
        <f>'Phase 2 Second Grade'!E27</f>
        <v>15</v>
      </c>
      <c r="C44" s="174" t="s">
        <v>317</v>
      </c>
      <c r="D44" s="81" t="s">
        <v>318</v>
      </c>
      <c r="E44" s="52" t="s">
        <v>306</v>
      </c>
    </row>
    <row r="45" spans="1:5" ht="50.15" customHeight="1" x14ac:dyDescent="0.35">
      <c r="A45" s="183" t="s">
        <v>328</v>
      </c>
      <c r="B45" s="127">
        <f>'Phase 2 Second Grade'!E45</f>
        <v>13</v>
      </c>
      <c r="C45" s="174" t="s">
        <v>325</v>
      </c>
      <c r="D45" s="81" t="s">
        <v>329</v>
      </c>
      <c r="E45" s="52" t="s">
        <v>306</v>
      </c>
    </row>
    <row r="46" spans="1:5" ht="50.15" customHeight="1" x14ac:dyDescent="0.35">
      <c r="A46" s="183" t="s">
        <v>330</v>
      </c>
      <c r="B46" s="127">
        <f>'Phase 2 Second Grade'!E56</f>
        <v>5.5</v>
      </c>
      <c r="C46" s="174" t="s">
        <v>322</v>
      </c>
      <c r="D46" s="81" t="s">
        <v>323</v>
      </c>
      <c r="E46" s="52" t="s">
        <v>306</v>
      </c>
    </row>
    <row r="47" spans="1:5" ht="50.15" customHeight="1" x14ac:dyDescent="0.35">
      <c r="A47" s="184" t="s">
        <v>331</v>
      </c>
      <c r="B47" s="127">
        <f>'Phase 2 Second Grade'!E73</f>
        <v>12</v>
      </c>
      <c r="C47" s="174" t="s">
        <v>300</v>
      </c>
      <c r="D47" s="81" t="s">
        <v>301</v>
      </c>
      <c r="E47" s="52" t="s">
        <v>306</v>
      </c>
    </row>
    <row r="48" spans="1:5" ht="25" customHeight="1" x14ac:dyDescent="0.35">
      <c r="A48" s="172"/>
      <c r="B48" s="185"/>
      <c r="C48" s="185"/>
      <c r="D48" s="178" t="s">
        <v>314</v>
      </c>
      <c r="E48" s="47" t="s">
        <v>306</v>
      </c>
    </row>
    <row r="49" spans="1:5" ht="80.150000000000006" customHeight="1" thickBot="1" x14ac:dyDescent="0.4">
      <c r="A49" s="171" t="s">
        <v>315</v>
      </c>
      <c r="B49" s="49"/>
      <c r="C49" s="49"/>
      <c r="D49" s="49"/>
      <c r="E49" s="50"/>
    </row>
    <row r="50" spans="1:5" ht="14.5" customHeight="1" thickBot="1" x14ac:dyDescent="0.4">
      <c r="A50" s="120"/>
      <c r="B50" s="120"/>
      <c r="C50" s="120"/>
      <c r="D50" s="120"/>
      <c r="E50" s="120"/>
    </row>
    <row r="51" spans="1:5" ht="30" customHeight="1" x14ac:dyDescent="0.35">
      <c r="A51" s="165" t="s">
        <v>332</v>
      </c>
      <c r="B51" s="166"/>
      <c r="C51" s="166"/>
      <c r="D51" s="166"/>
      <c r="E51" s="167"/>
    </row>
    <row r="52" spans="1:5" ht="25" customHeight="1" x14ac:dyDescent="0.35">
      <c r="A52" s="179" t="s">
        <v>289</v>
      </c>
      <c r="B52" s="180" t="s">
        <v>290</v>
      </c>
      <c r="C52" s="180"/>
      <c r="D52" s="181" t="s">
        <v>78</v>
      </c>
      <c r="E52" s="182" t="s">
        <v>298</v>
      </c>
    </row>
    <row r="53" spans="1:5" ht="50.15" customHeight="1" x14ac:dyDescent="0.35">
      <c r="A53" s="172" t="s">
        <v>327</v>
      </c>
      <c r="B53" s="173">
        <f>'Phase 2 Third Grade'!E27</f>
        <v>15.5</v>
      </c>
      <c r="C53" s="174" t="s">
        <v>317</v>
      </c>
      <c r="D53" s="175" t="s">
        <v>333</v>
      </c>
      <c r="E53" s="52" t="s">
        <v>306</v>
      </c>
    </row>
    <row r="54" spans="1:5" ht="50.15" customHeight="1" x14ac:dyDescent="0.35">
      <c r="A54" s="172" t="s">
        <v>328</v>
      </c>
      <c r="B54" s="173">
        <f>'Phase 2 Third Grade'!E46</f>
        <v>14</v>
      </c>
      <c r="C54" s="176" t="s">
        <v>334</v>
      </c>
      <c r="D54" s="175" t="s">
        <v>335</v>
      </c>
      <c r="E54" s="52" t="s">
        <v>306</v>
      </c>
    </row>
    <row r="55" spans="1:5" ht="50.15" customHeight="1" x14ac:dyDescent="0.35">
      <c r="A55" s="172" t="s">
        <v>336</v>
      </c>
      <c r="B55" s="173">
        <f>'Phase 2 Third Grade'!E57</f>
        <v>5.5</v>
      </c>
      <c r="C55" s="176" t="s">
        <v>322</v>
      </c>
      <c r="D55" s="175" t="s">
        <v>323</v>
      </c>
      <c r="E55" s="52" t="s">
        <v>306</v>
      </c>
    </row>
    <row r="56" spans="1:5" ht="50.15" customHeight="1" x14ac:dyDescent="0.35">
      <c r="A56" s="172" t="s">
        <v>331</v>
      </c>
      <c r="B56" s="127">
        <f>'Phase 2 Third Grade'!E76</f>
        <v>13.5</v>
      </c>
      <c r="C56" s="176" t="s">
        <v>334</v>
      </c>
      <c r="D56" s="175" t="s">
        <v>337</v>
      </c>
      <c r="E56" s="52" t="s">
        <v>306</v>
      </c>
    </row>
    <row r="57" spans="1:5" ht="25" customHeight="1" x14ac:dyDescent="0.35">
      <c r="A57" s="172"/>
      <c r="B57" s="177"/>
      <c r="C57" s="177"/>
      <c r="D57" s="178" t="s">
        <v>314</v>
      </c>
      <c r="E57" s="29" t="s">
        <v>306</v>
      </c>
    </row>
    <row r="58" spans="1:5" ht="80.150000000000006" customHeight="1" thickBot="1" x14ac:dyDescent="0.4">
      <c r="A58" s="171" t="s">
        <v>315</v>
      </c>
      <c r="B58" s="49"/>
      <c r="C58" s="49"/>
      <c r="D58" s="49"/>
      <c r="E58" s="50"/>
    </row>
    <row r="59" spans="1:5" ht="15" thickBot="1" x14ac:dyDescent="0.4">
      <c r="A59" s="120"/>
      <c r="B59" s="120"/>
      <c r="C59" s="120"/>
      <c r="D59" s="120"/>
      <c r="E59" s="120"/>
    </row>
    <row r="60" spans="1:5" ht="30" customHeight="1" x14ac:dyDescent="0.35">
      <c r="A60" s="165" t="s">
        <v>338</v>
      </c>
      <c r="B60" s="166"/>
      <c r="C60" s="166"/>
      <c r="D60" s="166"/>
      <c r="E60" s="167"/>
    </row>
    <row r="61" spans="1:5" ht="25" customHeight="1" x14ac:dyDescent="0.35">
      <c r="A61" s="168" t="s">
        <v>289</v>
      </c>
      <c r="B61" s="169" t="s">
        <v>290</v>
      </c>
      <c r="C61" s="169"/>
      <c r="D61" s="169" t="s">
        <v>78</v>
      </c>
      <c r="E61" s="170" t="s">
        <v>298</v>
      </c>
    </row>
    <row r="62" spans="1:5" ht="50.15" customHeight="1" x14ac:dyDescent="0.35">
      <c r="A62" s="160" t="s">
        <v>338</v>
      </c>
      <c r="B62" s="127">
        <f>'Usability, Professional Dev.'!E14</f>
        <v>2.5</v>
      </c>
      <c r="C62" s="161" t="s">
        <v>339</v>
      </c>
      <c r="D62" s="145" t="s">
        <v>340</v>
      </c>
      <c r="E62" s="51" t="s">
        <v>310</v>
      </c>
    </row>
    <row r="63" spans="1:5" ht="25" customHeight="1" x14ac:dyDescent="0.35">
      <c r="A63" s="162"/>
      <c r="B63" s="163"/>
      <c r="C63" s="163"/>
      <c r="D63" s="164" t="s">
        <v>102</v>
      </c>
      <c r="E63" s="46" t="s">
        <v>310</v>
      </c>
    </row>
    <row r="64" spans="1:5" ht="80.150000000000006" customHeight="1" thickBot="1" x14ac:dyDescent="0.4">
      <c r="A64" s="159" t="s">
        <v>315</v>
      </c>
      <c r="B64" s="55"/>
      <c r="C64" s="55"/>
      <c r="D64" s="55"/>
      <c r="E64" s="56"/>
    </row>
    <row r="65" spans="1:5" ht="15" thickBot="1" x14ac:dyDescent="0.4">
      <c r="A65" s="120"/>
      <c r="B65" s="120"/>
      <c r="C65" s="120"/>
      <c r="D65" s="120"/>
      <c r="E65" s="120"/>
    </row>
    <row r="66" spans="1:5" ht="30" customHeight="1" x14ac:dyDescent="0.35">
      <c r="A66" s="165" t="s">
        <v>341</v>
      </c>
      <c r="B66" s="166"/>
      <c r="C66" s="166"/>
      <c r="D66" s="166"/>
      <c r="E66" s="167"/>
    </row>
    <row r="67" spans="1:5" ht="74.150000000000006" customHeight="1" x14ac:dyDescent="0.35">
      <c r="A67" s="168" t="s">
        <v>289</v>
      </c>
      <c r="B67" s="169" t="s">
        <v>290</v>
      </c>
      <c r="C67" s="169"/>
      <c r="D67" s="169" t="s">
        <v>342</v>
      </c>
      <c r="E67" s="170" t="s">
        <v>298</v>
      </c>
    </row>
    <row r="68" spans="1:5" ht="50.15" customHeight="1" x14ac:dyDescent="0.35">
      <c r="A68" s="160" t="s">
        <v>343</v>
      </c>
      <c r="B68" s="127">
        <f>'Usability, Professional Dev.'!E22</f>
        <v>1</v>
      </c>
      <c r="C68" s="161" t="s">
        <v>344</v>
      </c>
      <c r="D68" s="145" t="s">
        <v>345</v>
      </c>
      <c r="E68" s="51" t="s">
        <v>310</v>
      </c>
    </row>
    <row r="69" spans="1:5" ht="30" customHeight="1" x14ac:dyDescent="0.35">
      <c r="A69" s="162"/>
      <c r="B69" s="163"/>
      <c r="C69" s="163"/>
      <c r="D69" s="164" t="s">
        <v>102</v>
      </c>
      <c r="E69" s="46" t="s">
        <v>310</v>
      </c>
    </row>
    <row r="70" spans="1:5" ht="80.150000000000006" customHeight="1" thickBot="1" x14ac:dyDescent="0.4">
      <c r="A70" s="159" t="s">
        <v>315</v>
      </c>
      <c r="B70" s="55"/>
      <c r="C70" s="55"/>
      <c r="D70" s="55"/>
      <c r="E70" s="56"/>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675B2F312CEF4B9DFD32BED50ACEE3" ma:contentTypeVersion="11" ma:contentTypeDescription="Create a new document." ma:contentTypeScope="" ma:versionID="b9abb36846bf9831429bc6ff6b214dc3">
  <xsd:schema xmlns:xsd="http://www.w3.org/2001/XMLSchema" xmlns:xs="http://www.w3.org/2001/XMLSchema" xmlns:p="http://schemas.microsoft.com/office/2006/metadata/properties" xmlns:ns3="80c9cfe5-9c5c-41fe-9ece-4ddfd991408d" xmlns:ns4="3daf01fd-73c0-4412-afae-17d1396a5b9a" targetNamespace="http://schemas.microsoft.com/office/2006/metadata/properties" ma:root="true" ma:fieldsID="545e76e1bb12b1ff6e79e2bc6a5cee6a" ns3:_="" ns4:_="">
    <xsd:import namespace="80c9cfe5-9c5c-41fe-9ece-4ddfd991408d"/>
    <xsd:import namespace="3daf01fd-73c0-4412-afae-17d1396a5b9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9cfe5-9c5c-41fe-9ece-4ddfd99140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af01fd-73c0-4412-afae-17d1396a5b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2C877-8999-4265-A912-A56F1F349D59}">
  <ds:schemaRefs>
    <ds:schemaRef ds:uri="80c9cfe5-9c5c-41fe-9ece-4ddfd991408d"/>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 ds:uri="3daf01fd-73c0-4412-afae-17d1396a5b9a"/>
    <ds:schemaRef ds:uri="http://purl.org/dc/dcmitype/"/>
  </ds:schemaRefs>
</ds:datastoreItem>
</file>

<file path=customXml/itemProps2.xml><?xml version="1.0" encoding="utf-8"?>
<ds:datastoreItem xmlns:ds="http://schemas.openxmlformats.org/officeDocument/2006/customXml" ds:itemID="{0AF94652-3A7A-4EC0-AD14-CE8649669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9cfe5-9c5c-41fe-9ece-4ddfd991408d"/>
    <ds:schemaRef ds:uri="3daf01fd-73c0-4412-afae-17d1396a5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4689D-4B4F-45E0-AFA9-802E9C4F8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Calzadillas, Marisa</cp:lastModifiedBy>
  <cp:revision/>
  <dcterms:created xsi:type="dcterms:W3CDTF">2020-01-29T22:20:11Z</dcterms:created>
  <dcterms:modified xsi:type="dcterms:W3CDTF">2020-06-24T15:30:44Z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0x010100E6675B2F312CEF4B9DFD32BED50ACEE3</vt:lpwstr>
  </property>
</Properties>
</file>