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cdecolorado-my.sharepoint.com/personal/yetter_t_cde_state_co_us/Documents/Desktop/2023-24 IP Reviews/Core program summaries/"/>
    </mc:Choice>
  </mc:AlternateContent>
  <xr:revisionPtr revIDLastSave="0" documentId="8_{08E0ACDC-FC35-4180-800C-4DA2FE222432}" xr6:coauthVersionLast="47" xr6:coauthVersionMax="47" xr10:uidLastSave="{00000000-0000-0000-0000-000000000000}"/>
  <bookViews>
    <workbookView xWindow="-28920" yWindow="-120" windowWidth="29040" windowHeight="15720" tabRatio="794" firstSheet="2"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c r="B7" i="9"/>
  <c r="E21" i="4"/>
  <c r="E82" i="5"/>
  <c r="E9" i="4"/>
  <c r="E20" i="4"/>
  <c r="E22" i="4"/>
  <c r="B68" i="7"/>
  <c r="E84" i="5"/>
  <c r="E85" i="5"/>
  <c r="E76" i="2"/>
  <c r="E77" i="2"/>
  <c r="C18" i="7"/>
  <c r="E50" i="10"/>
  <c r="E49" i="10"/>
  <c r="E48" i="10"/>
  <c r="E41" i="10"/>
  <c r="E42" i="10"/>
  <c r="E43" i="10"/>
  <c r="E40" i="10"/>
  <c r="E30" i="10"/>
  <c r="E31" i="10"/>
  <c r="E32" i="10"/>
  <c r="E33" i="10"/>
  <c r="E34" i="10"/>
  <c r="E35" i="10"/>
  <c r="E29" i="10"/>
  <c r="E23" i="10"/>
  <c r="E24" i="10"/>
  <c r="E22" i="10"/>
  <c r="E16" i="10"/>
  <c r="E17" i="10"/>
  <c r="E15" i="10"/>
  <c r="E7" i="10"/>
  <c r="E8" i="10"/>
  <c r="E9" i="10"/>
  <c r="E10" i="10"/>
  <c r="E6" i="10"/>
  <c r="E25" i="10"/>
  <c r="C13" i="7"/>
  <c r="E18" i="10"/>
  <c r="C12" i="7"/>
  <c r="E36" i="10"/>
  <c r="C14" i="7"/>
  <c r="E51" i="10"/>
  <c r="C16" i="7"/>
  <c r="E44" i="10"/>
  <c r="C15" i="7"/>
  <c r="E11" i="10"/>
  <c r="C11" i="7"/>
  <c r="B57" i="10"/>
  <c r="C17" i="7"/>
  <c r="E10" i="4"/>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c r="B54" i="7"/>
  <c r="E76" i="3"/>
  <c r="B56" i="7"/>
  <c r="E27" i="3"/>
  <c r="B53" i="7"/>
  <c r="E57" i="3"/>
  <c r="B55" i="7"/>
  <c r="E49" i="2"/>
  <c r="B26" i="7"/>
  <c r="B15" i="9"/>
  <c r="B14" i="9"/>
  <c r="B13" i="9"/>
  <c r="B12" i="9"/>
  <c r="B6" i="9"/>
  <c r="E14" i="4"/>
  <c r="B62" i="7"/>
  <c r="E73" i="6"/>
  <c r="B47" i="7"/>
  <c r="E56" i="6"/>
  <c r="B46" i="7"/>
  <c r="E45" i="6"/>
  <c r="B45" i="7"/>
  <c r="E27" i="6"/>
  <c r="B44" i="7"/>
  <c r="E87" i="5"/>
  <c r="B38" i="7"/>
  <c r="E69" i="5"/>
  <c r="B37" i="7"/>
  <c r="E58" i="5"/>
  <c r="B36" i="7"/>
  <c r="E43" i="5"/>
  <c r="B35" i="7"/>
  <c r="E20" i="5"/>
  <c r="B34" i="7"/>
  <c r="E79" i="2"/>
  <c r="B28" i="7"/>
  <c r="E65" i="2"/>
  <c r="B27" i="7"/>
  <c r="E21" i="2"/>
  <c r="B25" i="7"/>
</calcChain>
</file>

<file path=xl/sharedStrings.xml><?xml version="1.0" encoding="utf-8"?>
<sst xmlns="http://schemas.openxmlformats.org/spreadsheetml/2006/main" count="1014" uniqueCount="434">
  <si>
    <t>Kindergarten</t>
  </si>
  <si>
    <t>Criteria</t>
  </si>
  <si>
    <t>Decision</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</si>
  <si>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</si>
  <si>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</si>
  <si>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</si>
  <si>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</si>
  <si>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</si>
  <si>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</si>
  <si>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</si>
  <si>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</si>
  <si>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</si>
  <si>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</si>
  <si>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</si>
  <si>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</si>
  <si>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</si>
  <si>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</si>
  <si>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</si>
  <si>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</si>
  <si>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</si>
  <si>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</si>
  <si>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</si>
  <si>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</si>
  <si>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</si>
  <si>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</si>
  <si>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</si>
  <si>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</si>
  <si>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</si>
  <si>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Total Met Section 3:</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</si>
  <si>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</si>
  <si>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</si>
  <si>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</si>
  <si>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</si>
  <si>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</si>
  <si>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</si>
  <si>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</si>
  <si>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</si>
  <si>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</si>
  <si>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</si>
  <si>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</si>
  <si>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</si>
  <si>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</si>
  <si>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</si>
  <si>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Section 6:   Related Elements – The program contains features that are optimal for delivering effective instruction.</t>
  </si>
  <si>
    <t>Explicit links to state standards and grade level expectations.</t>
  </si>
  <si>
    <t>Total Met Section 6:</t>
  </si>
  <si>
    <t>Total Met Section 5:</t>
  </si>
  <si>
    <t>out of 4</t>
  </si>
  <si>
    <t>Total Met Section 4:</t>
  </si>
  <si>
    <t>out of 7</t>
  </si>
  <si>
    <t>Rating Summary</t>
  </si>
  <si>
    <t>Total Points</t>
  </si>
  <si>
    <t xml:space="preserve">Phase 2: Required Instructional Practices for Teaching Essential Early Literacy Skills </t>
  </si>
  <si>
    <t xml:space="preserve">Section 1: Phonological and Phonemic Awareness </t>
  </si>
  <si>
    <t>In the core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</si>
  <si>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</si>
  <si>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</si>
  <si>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</si>
  <si>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</si>
  <si>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</si>
  <si>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</si>
  <si>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</si>
  <si>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</si>
  <si>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</si>
  <si>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</si>
  <si>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</si>
  <si>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</si>
  <si>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</si>
  <si>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</si>
  <si>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</si>
  <si>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</si>
  <si>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</si>
  <si>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</si>
  <si>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</si>
  <si>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</si>
  <si>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</si>
  <si>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</si>
  <si>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</si>
  <si>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</si>
  <si>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</si>
  <si>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</si>
  <si>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</si>
  <si>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</si>
  <si>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</si>
  <si>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</si>
  <si>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</si>
  <si>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</si>
  <si>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</si>
  <si>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</si>
  <si>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</si>
  <si>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</si>
  <si>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</si>
  <si>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</si>
  <si>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</si>
  <si>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</si>
  <si>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</si>
  <si>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</si>
  <si>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</si>
  <si>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</si>
  <si>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</si>
  <si>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</si>
  <si>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</si>
  <si>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</si>
  <si>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</si>
  <si>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</si>
  <si>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</si>
  <si>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</si>
  <si>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</si>
  <si>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</si>
  <si>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easily confused letters, letter-sounds and words (those that look or sound similar) are not taught in close sequence but are separated in time</t>
  </si>
  <si>
    <t>out of 23</t>
  </si>
  <si>
    <t>out of 11</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</si>
  <si>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</si>
  <si>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</si>
  <si>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</si>
  <si>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</si>
  <si>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</si>
  <si>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</si>
  <si>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</si>
  <si>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</si>
  <si>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</si>
  <si>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</si>
  <si>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</si>
  <si>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</si>
  <si>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</si>
  <si>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</si>
  <si>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</si>
  <si>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</si>
  <si>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</si>
  <si>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</si>
  <si>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</si>
  <si>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</si>
  <si>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</si>
  <si>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</si>
  <si>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</si>
  <si>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</si>
  <si>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</si>
  <si>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</si>
  <si>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</si>
  <si>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</si>
  <si>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reading comprehension instruction has an explicit structure (obvious beginning, middle and end)</t>
  </si>
  <si>
    <t>differentiation of reading comprehension instruction is linked to assessment data, with flexible grouping based on students’ needs and progress</t>
  </si>
  <si>
    <t>out of 18</t>
  </si>
  <si>
    <t>out of 10</t>
  </si>
  <si>
    <t>out of 6</t>
  </si>
  <si>
    <t>Second Grade</t>
  </si>
  <si>
    <t>Third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</si>
  <si>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</si>
  <si>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</si>
  <si>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</si>
  <si>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</si>
  <si>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</si>
  <si>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</si>
  <si>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</si>
  <si>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</si>
  <si>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</si>
  <si>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</si>
  <si>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</si>
  <si>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</si>
  <si>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</si>
  <si>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</si>
  <si>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</si>
  <si>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</si>
  <si>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</si>
  <si>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</si>
  <si>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</si>
  <si>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</si>
  <si>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</si>
  <si>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</si>
  <si>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</si>
  <si>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</si>
  <si>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</si>
  <si>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</si>
  <si>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</si>
  <si>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</si>
  <si>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out of 13</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</si>
  <si>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</si>
  <si>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</si>
  <si>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</si>
  <si>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</si>
  <si>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</si>
  <si>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</si>
  <si>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</si>
  <si>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</si>
  <si>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</si>
  <si>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</si>
  <si>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</si>
  <si>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</si>
  <si>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</si>
  <si>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</si>
  <si>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</si>
  <si>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</si>
  <si>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</si>
  <si>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</si>
  <si>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</si>
  <si>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</si>
  <si>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</si>
  <si>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</si>
  <si>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out of 14</t>
  </si>
  <si>
    <t>Core Program Ratings Summary</t>
  </si>
  <si>
    <t>Section</t>
  </si>
  <si>
    <t>Point Total</t>
  </si>
  <si>
    <t>1: Phonological and Phonemic Awareness</t>
  </si>
  <si>
    <t>2: Phonics and Word Study</t>
  </si>
  <si>
    <t>3: Vocabulary</t>
  </si>
  <si>
    <t>4: Listening Comprehension</t>
  </si>
  <si>
    <t>Grade Level Rating</t>
  </si>
  <si>
    <t>Reviewer Comments</t>
  </si>
  <si>
    <t>out of 12 points</t>
  </si>
  <si>
    <t>out of 23 points</t>
  </si>
  <si>
    <t>out of 11 points</t>
  </si>
  <si>
    <t>out of 18 points</t>
  </si>
  <si>
    <t>out of 10 points</t>
  </si>
  <si>
    <t>4: Text Reading and Fluency</t>
  </si>
  <si>
    <t>5: Reading Comprehension</t>
  </si>
  <si>
    <t>out of 6 points</t>
  </si>
  <si>
    <t>1: Phonics and Word Study</t>
  </si>
  <si>
    <t>2: Vocabulary</t>
  </si>
  <si>
    <t>3: Text Reading and Fluency</t>
  </si>
  <si>
    <t>4: Reading Comprehension</t>
  </si>
  <si>
    <t>out of 13 points</t>
  </si>
  <si>
    <t xml:space="preserve">3 :Text Reading and Fluency  </t>
  </si>
  <si>
    <t>out of 14 points</t>
  </si>
  <si>
    <t>out of 5 points</t>
  </si>
  <si>
    <t>Review Team</t>
  </si>
  <si>
    <t>Grade</t>
  </si>
  <si>
    <t>Overall</t>
  </si>
  <si>
    <t>Core Program Final Summary</t>
  </si>
  <si>
    <t>Phase 1</t>
  </si>
  <si>
    <t>Request for Advisory List Submissions</t>
  </si>
  <si>
    <t>Part II - Program Review</t>
  </si>
  <si>
    <t>Core Instructional Programming</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</si>
  <si>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</si>
  <si>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</si>
  <si>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</si>
  <si>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</si>
  <si>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Third Grade </t>
  </si>
  <si>
    <t>Phase 2</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</si>
  <si>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</si>
  <si>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</si>
  <si>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</si>
  <si>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</si>
  <si>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</si>
  <si>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</si>
  <si>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</si>
  <si>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10 - 12 points = Meets Expectations
6 - 9 points = Partially Meets Expectations
0 - 5 points = Doesn’t Meet Expectations</t>
  </si>
  <si>
    <t>18 - 23 points = Meets Expectations
11 - 17 points = Partially Meets Expectations
0 - 10 points = Doesn’t Meet Expectations</t>
  </si>
  <si>
    <t>9 – 11 points = Meets Expectations
6 - 8 points = Partially Meets Expectations
0 - 5 points = Doesn’t Meet Expectations</t>
  </si>
  <si>
    <t>8 - 11 points = Meets Expectations
6 - 7 points = Partially Meets Expectations
0 - 5 points = Doesn’t Meet Expectations</t>
  </si>
  <si>
    <t>5 - 6 points = Meets Expectations
3 - 4 points = Partially Meets Expectations
0 - 2 points = Doesn’t Meet Expectations</t>
  </si>
  <si>
    <t>15 - 18 points = Meets Expectations
9 - 14 points = Partially Meets Expectations
0 - 8 points = Doesn’t Meet Expectations</t>
  </si>
  <si>
    <t>14 - 18 points = Meets Expectations
9 - 13 points = Partially Meets Expectations
0 - 8 points = Doesn’t Meet Expectations</t>
  </si>
  <si>
    <t>11 - 14 points = Meets Expectations
7 - 10 points = Partially Meets Expectations
0 - 9 points = Doesn’t Meet Expectations</t>
  </si>
  <si>
    <t>11 - 14 points = Meets Expectations
7 - 10 points = Partially Meets Expectations
0 - 6 points = Doesn’t Meet Expectations</t>
  </si>
  <si>
    <t>4 - 5 points = Meets Expectations
3 points = Partially Meets Expectations
0 - 2 points = Doesn’t Meet Expectations</t>
  </si>
  <si>
    <t>READ Act</t>
  </si>
  <si>
    <t>Items marked as Fully Met or Met will receive a score of 1.</t>
  </si>
  <si>
    <t>Items marked as Partially Met will receive a score of 0.5.</t>
  </si>
  <si>
    <t>Items marked Not met will receive a score of 0.</t>
  </si>
  <si>
    <t>8 - 10 points = Meets Expectations
5 - 7 points = Partially Meets Expectations
0 - 4 points = Doesn’t Meet Expectations</t>
  </si>
  <si>
    <t>10 - 13 points = Meets Expectations
7 – 9 points = Partially Meets Expectations
0 - 6 points = Doesn’t Meet Expectations</t>
  </si>
  <si>
    <t>students are taught strategies to demonstrate and practice how sounds are connected to letters (e.g. phoneme-grapheme mapping) (working toward understanding of the alphabetic principle)</t>
  </si>
  <si>
    <t>movement and/or manipulatives are used to make sounds in words concrete to demonstrate and practice how sounds are connected to letters (e.g. phoneme-grapheme mapping) (working toward understanding of the alphabetic principle)</t>
  </si>
  <si>
    <t>complex topics are introduced in a carefully planned sequence through teachers reading aloud, discussions, and projects, starting with a basic introduction and building towards a deeper understanding</t>
  </si>
  <si>
    <t>out of 9</t>
  </si>
  <si>
    <t>Section 5: Listening and Reading Comprehension</t>
  </si>
  <si>
    <t>differentiation of comprehension instruction is linked to assessment data, with flexible grouping based on students’ needs and progress</t>
  </si>
  <si>
    <t>there are multiple opportunities to read the previously learned regular and irregular words in the context of controlled text (also known as decodable text)</t>
  </si>
  <si>
    <t>spelling (encoding) is integrated with the phonics instruction</t>
  </si>
  <si>
    <t>out of 9 points</t>
  </si>
  <si>
    <t>7 - 9 points = Meets Expectations
4 - 6 points = Partially Meets Expectations
0 - 3 points = Doesn’t Meet Expectations</t>
  </si>
  <si>
    <t>10 - 13 points = Meets Expectations
6 - 9 points = Partially Meets Expectations
0 - 5 points = Doesn’t Meet Expectations</t>
  </si>
  <si>
    <t>Recommendation</t>
  </si>
  <si>
    <t>Program Name, Publisher</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</si>
  <si>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</si>
  <si>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</si>
  <si>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</si>
  <si>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 xml:space="preserve">There is an obvious emphasis on teaching and learning the five essential early literacy skills. </t>
  </si>
  <si>
    <t xml:space="preserve">Professional Development </t>
  </si>
  <si>
    <t>Section 6: Professional Development</t>
  </si>
  <si>
    <t>out of 2</t>
  </si>
  <si>
    <t>out of 25 points</t>
  </si>
  <si>
    <t>20-25 points = program moves to Phase 2</t>
  </si>
  <si>
    <t>0-19 points = program doesn't move to Phase 2</t>
  </si>
  <si>
    <t>Professional Development</t>
  </si>
  <si>
    <t>out of 2 points</t>
  </si>
  <si>
    <t>Usability and Professional Development</t>
  </si>
  <si>
    <t>2 points = Meets Expectations
0 - 1 points = Doesn’t Meet Expectations</t>
  </si>
  <si>
    <t xml:space="preserve">Professional Development meets the criteria for further review by the Department for inclusion on the Professional Development Advisory List. </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</si>
  <si>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</si>
  <si>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</si>
  <si>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Section 4:   Systematic &amp; Cumulative Instruction – The structured lesson format includes a plan, procedure, or routine that is carried through the sequence of teaching skills.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</si>
  <si>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</si>
  <si>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</si>
  <si>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</si>
  <si>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</si>
  <si>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uses:
·       familiar vocabulary
·       only words students can read accurately
·       previously learned content knowledge
·       more complex sentence structure
·       longer passages</t>
  </si>
  <si>
    <t>Section 5: Usability </t>
  </si>
  <si>
    <t>Professional Development 
·       Professional development and coaching are available to support implementing the program with fidelity.</t>
  </si>
  <si>
    <t>Professional Development – Program Specific Advisory List
·       Meets statute criteria
·       Assurances signed</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</si>
  <si>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</si>
  <si>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</si>
  <si>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</si>
  <si>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 xml:space="preserve">For a grade level to be rated as Meets Expectations, all but one section must be rated as Meets Expectations. 
</t>
  </si>
  <si>
    <t>That single section must receive the rating Meets or Partially Meets.</t>
  </si>
  <si>
    <t xml:space="preserve">there is a detailed scope and sequence of vocabulary skills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</si>
  <si>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</si>
  <si>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Met</t>
  </si>
  <si>
    <t>*indicated ESSA level 4
*Includes summary of evidence
* Documentation that the program was studied</t>
  </si>
  <si>
    <t>* Describes that the program is aligned with Simple View and Scarborough's Reading Rope
* Cites references</t>
  </si>
  <si>
    <t>* 5 components of reading are embedded throughout the summary of evidence, attachment 2 in the research guide, and  in the summary provided in Section E Anchor Conceptual Model</t>
  </si>
  <si>
    <t>* Is embedded within Section E Anchor Conceptual Model
* Attachment 2 links to research on teaching and learning includes information on the importance of connecting spelling to the English sounds, a systematic phonics component.</t>
  </si>
  <si>
    <t>*Attachment 2 Links to Research on Teaching includes information on the following:
* importance of explicitly teaching phonics with an end goal of practice  to achieve fluent automatic reading</t>
  </si>
  <si>
    <t>*Lessons include a script for teacher to follow with a  step-by-step sequnce
*Each lesson has a clear objective</t>
  </si>
  <si>
    <t xml:space="preserve">* Lessons include language for the teacher to introduce and explain new skills </t>
  </si>
  <si>
    <t>* Lessons include multiple opportunities for students to practice new skills during the lesson.
* Lesson includes a warm up, review, new instruction with practice opportunities throughout</t>
  </si>
  <si>
    <t>Not met</t>
  </si>
  <si>
    <t>*Includes a clear scope and sequence for all components except phonological awareness.  
*Scope and sequence for PA seems to be embedded in the phonics scope and sequence for kindergarten only.
*3rd grade scope and sequence for phonics is embedded in language and vocabulary section.</t>
  </si>
  <si>
    <t>*the scope and sequence is consistancly sequential moving from easier to more difficult skills in all areas except phonological awareness</t>
  </si>
  <si>
    <t>* The scope and sequence is set up by grade level and includes a clear progression of skills across grade levels except phonological awareness.</t>
  </si>
  <si>
    <t>* Lesson format is clear and consistant
* Lessons are set up in 2 strands - skill strand and knowledge strand for 1st and 2nd grade only
* Both strands are to be taught each day
*In 3rd grade, all components are added into 1 lesson.</t>
  </si>
  <si>
    <t>* Each lesson includes a suggestion for the length of time per lesson as well as per skill within each lesson</t>
  </si>
  <si>
    <t>* Lessons allow for both whole group and small group formats.
* the amount of time in whole groups or small groups varies.
*Adjustments to groups/groupings can be made as necessary.</t>
  </si>
  <si>
    <t>Teacher led instruction occurs prior to student practices.</t>
  </si>
  <si>
    <t>*includes clear routines noting what the teacher should say.
*Step-by-step sequence
*Consistant language across lessons and grades.</t>
  </si>
  <si>
    <t>*Each lesson includes a warm-up and review</t>
  </si>
  <si>
    <t>* this is clearly described in the scope and sequence
*each lesson includes clear routines</t>
  </si>
  <si>
    <t>*in K-2 phonics and phonemic awareness are integreted
*Phonics and reading are integreted into the writing and spelling.</t>
  </si>
  <si>
    <t>*a section is included that allows for additional support and differentiation.  This section is titled: Additional support.</t>
  </si>
  <si>
    <t>*Additional support section is included to allow for additional support and differentiation.
*embedded within the lesson they are labeled as: Support, Challenge or a hand icon that indicates English learners.
*Univeral access section at the beginning of each lesson to meet a range of needs.</t>
  </si>
  <si>
    <t>*Diagnostic and placement tests 
*Assessments are built throughout - checks for understanding
*Includes end of unit assessments</t>
  </si>
  <si>
    <t>* Gives suggestions: encourage students to turn and talk, teacher circulate the room
* how to play in groups
* Does include these components but are limited</t>
  </si>
  <si>
    <t>This can be found in section 4 of the application</t>
  </si>
  <si>
    <t>* Information is included in the application:  sessions on foundations/introductions, covers materials and research.  Advanced understanding of curriculum and assessments.  Coaching sessions are also avaliable for admin. and teacher leaders.</t>
  </si>
  <si>
    <t>*Does not include an end of course assessment</t>
  </si>
  <si>
    <t>Partially met</t>
  </si>
  <si>
    <t>Fully met</t>
  </si>
  <si>
    <t xml:space="preserve">*Although phonological skills are taught within the program, there is no evidence of a clear scope and sequence for phonological awareness.   </t>
  </si>
  <si>
    <t>*Each lesson begins with explicit modeling of the correct PA skill
*Students are taught new skills before they are asked to perform them</t>
  </si>
  <si>
    <t>*Students practice letter sounds and then practice writing the corresponding letter
*teacher introduces the sound and the corresponding letter.
*sound spelling review at the beginning</t>
  </si>
  <si>
    <t>*Some lessons include students segmenting words into individual phonemes</t>
  </si>
  <si>
    <t>*students are taught to recognize the beginning sound, last and then middle</t>
  </si>
  <si>
    <t>*instruction supports students to isolate individual phonemes in spoken words
*Instruction supports blending and segmenting
*does not include activities of advanced PA (sound deleting and manipulating)</t>
  </si>
  <si>
    <t>*students are taught to blend 3, 4 and 5 phoneme words
*lessons 9 &amp; 10</t>
  </si>
  <si>
    <t>*Lessons in unit 10 introduce blends
*students are taught how to segment blends</t>
  </si>
  <si>
    <t>*Teachers introduce sounds and students repeat.  Students use a mirror and talk about what is happening in their mouth
*visuals are included to support with this practice.</t>
  </si>
  <si>
    <t>*There are high levels of engagement and opportunities to respond
*The program includes opportunities for choral responding and partner responding</t>
  </si>
  <si>
    <t>**"quick checks for understanding" and formative assessments are designated in daily lessons.  This enables teachers to quickly determine which students may benefit from reteaching.
*Additional support activities are included at the end of each lesson.
*Assessment and remediating specific skills guide.
*Does not include explicit guidance on how to group students.</t>
  </si>
  <si>
    <t>The scope and sequence articulates the order of teaching phonics skills from easier to harder (e.g. m, a, t, o - cvc words etc.)</t>
  </si>
  <si>
    <t>*All components are included but not in every lesson
*multiple components are included in every lesson</t>
  </si>
  <si>
    <t>*New skills are introduced using explicit modeling, multiple unambiguous examples, and practice
*It is infered that teachers give immediate corrective feedback</t>
  </si>
  <si>
    <t>*Letter sound instruction begins with m, a, t,d,o</t>
  </si>
  <si>
    <t>*students are taught the letter name that spells the sound along with the position of the mouth when making the sounds and how to write the letter.
*writing component is included in each lesson.</t>
  </si>
  <si>
    <t>*There are a variety of activities that connecting sounds to letters
*a pocket chart is often used to support with these activities</t>
  </si>
  <si>
    <t>*students add new letter-sounds to the group they already know and practice the cumulative list repeatedly
*program materials support students to learn letter-sound combinations to automaticity or mastery.
*Learning and revieweing letter-sound combinations are practiced in spelling</t>
  </si>
  <si>
    <t>* the structure or template for phonics lessons includes a phonological warm up
*phonics lessons include segmenting the sounds in a word first, then matching letters to sounds.</t>
  </si>
  <si>
    <t>o, a are introduced in the first couple of lessons</t>
  </si>
  <si>
    <t>*multiple lessons include letter sound blending routines
*Many lessons include a spelling and/or writing component
*spelling is integrated into the phonics lessons later into the scope and sequence.</t>
  </si>
  <si>
    <t>*building words using word chaining activities
*building words using spelling activities</t>
  </si>
  <si>
    <t>*Digital resources include word lists, phrase lists and decodable text
*decodable lists include many opportunities for practice
*decodable reading activities follow the scope and sequence</t>
  </si>
  <si>
    <t>* documented in the scope and sequence</t>
  </si>
  <si>
    <t>*irregular words are called "tricky words"
*new irregular words are introduced in each lesson
*lessons on irregular words draw students' attendtion to the phoneme grapheme correspondences that are orthographically regular and those that are irregular</t>
  </si>
  <si>
    <t>Irregular words are introduced and practiced frequently
*teachers talk to students about learning words to automaticity and needing to practice these words
*opportunities to practice irregular words in lesson.</t>
  </si>
  <si>
    <t>* not more than 3 irregular words are introduced in a lesson</t>
  </si>
  <si>
    <t>*Decodable text includes a list of skills and irregular words a student needs to know before being able to read the text</t>
  </si>
  <si>
    <t>*Each lesson includes a review of previously learned skills
*some activities include review of newly introduced skills and review of previously learned skills</t>
  </si>
  <si>
    <t>*Decodable text matches the phonics scope and sequence
*there are multiple decodable word and phrase lists that align with each lesson, but only one decodable book that aligns with each lesson.
*To strengthen the curriculum, include multiple decodable books to align with the lesson.</t>
  </si>
  <si>
    <t>*Activities include opportunities for engagement and to respond
*choral response and partner responding opportunitites</t>
  </si>
  <si>
    <t>*"quick checks for understanding" and formative assessments are designated in daily lessons.  This enables teachers to quickly determine which students may benefit from reteaching.
*Additional support activities are included at the end of each lesson.
*Assessment and remediating specific skills guide.
*Does not include explicit guidance on how to group students.</t>
  </si>
  <si>
    <t>*Vocabulary follows sequence of units
*Follows content
*Tier 2 vocabulary words selected (high utility words
*Vocabulary words are tiered</t>
  </si>
  <si>
    <t>Vocabulary words introduced and a student friendly def. is used.
*The script or lesson format for vocabulary instruction includes all the elements.
*Word work section includes activities using the newly introduced vocabulary words</t>
  </si>
  <si>
    <t>*Words are in the stories students are reading
*Word work component allows for opportunities to practice saying and using the word(s)</t>
  </si>
  <si>
    <t>*Word work activities allows for students to use the words in a sentence.
*Core vocabulary list defines the word and gives examples of the word in a sentence</t>
  </si>
  <si>
    <t>*word work allows for opportunities for students to engage in processing word meanings at deep levels
*to strengthen this component, encourage the use of synonyms during the instruction.</t>
  </si>
  <si>
    <t>*Review at the end of each unit encourages the review or previously learned words.
*to strengthen this component include review of previously learned vocabulary in each lesson rather than just at the end of the unit.</t>
  </si>
  <si>
    <t>*Each lesson in the knowledge strand includes a read aloud.
*Each unit focuses on one topic to develop students knowledge.</t>
  </si>
  <si>
    <t>*Explicitly teaches variations  of words (e.g. crop vs. crops) but does not explicitly teach the morpheme in the knowledge strand</t>
  </si>
  <si>
    <t>*During word work activities elicit high level of responding and engagement</t>
  </si>
  <si>
    <t>*"quick checks for understanding" and formative assessments are designated in daily lessons.  This enables teachers to quickly determine which students may benefit from reteaching.
*Additional support activities are included at the end of each lesson.
*Assessment and remediating specific skills guide.</t>
  </si>
  <si>
    <t>*Scope and sequence is based on the units in the knowledge strand
*Purpose of learning is included in each lesson in the knowledge strand</t>
  </si>
  <si>
    <t>*With prompting and support students are asked to identify characters, setting and major events.
*Teacher models telling the students the main idea
*Unit 7 lesson 3 examples of students doing a retell activity by arranging pictures in order</t>
  </si>
  <si>
    <t>*student-friendly definitions of rich, high-utility words are taught explicitly before reading aloud, referred to while reading aloud and referenced during word work activities.
*to strengthen this component, encourage a review of vocabulary at the end of the read aloud.</t>
  </si>
  <si>
    <t>* A wide variety of topics are addressed in the knowledge strand throughout the year.
*there is a focus on one topic per unit to deepen students knowledge and build background knowledge.</t>
  </si>
  <si>
    <t>*Teachers' addition includes questions to check for understanding.
*Comments and questions are built into the text for teacher use.</t>
  </si>
  <si>
    <t>*content knowledge is mapped out through the knowledge strand
*each unit introduces a new topic to develop a students knowledge and build background knowledge.</t>
  </si>
  <si>
    <t>*In the knowledge strand, complex topics are introduced.  
*topics are introduced in a carefully planned sequence through vocabulary introduction, teacher read aloud, discussion &amp; questions, and then includes an activity.</t>
  </si>
  <si>
    <t>*Knowledge strand includes unit assessments related to vocabulary
*formative assessment where students are asked to draw a picture of what happened in the story or to tell the order in which the events in the story occur.</t>
  </si>
  <si>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  </t>
    </r>
    <r>
      <rPr>
        <sz val="12"/>
        <color theme="1"/>
        <rFont val="Calibri"/>
        <family val="2"/>
        <scheme val="minor"/>
      </rPr>
      <t xml:space="preserve">                                                   *There is not a detailed scope and sequence of phonological and/or phonemic awareness skills that progress from easier to more difficult
*Blending and segmenting tasks are included in unit 1 only
*To strengthen the program include a PA activity in every lesson progressing from easy to more difficult.                                                      //                                                                             </t>
    </r>
    <r>
      <rPr>
        <b/>
        <sz val="12"/>
        <color theme="1"/>
        <rFont val="Calibri"/>
        <family val="2"/>
        <scheme val="minor"/>
      </rPr>
      <t xml:space="preserve">Appeal Rating:  </t>
    </r>
    <r>
      <rPr>
        <b/>
        <sz val="12"/>
        <color rgb="FFFF0000"/>
        <rFont val="Calibri"/>
        <family val="2"/>
        <scheme val="minor"/>
      </rPr>
      <t xml:space="preserve">Not Met  </t>
    </r>
    <r>
      <rPr>
        <b/>
        <sz val="12"/>
        <color theme="1"/>
        <rFont val="Calibri"/>
        <family val="2"/>
        <scheme val="minor"/>
      </rPr>
      <t xml:space="preserve">                                        Appeal comments:</t>
    </r>
    <r>
      <rPr>
        <sz val="12"/>
        <color theme="1"/>
        <rFont val="Calibri"/>
        <family val="2"/>
        <scheme val="minor"/>
      </rPr>
      <t xml:space="preserve">  In the appeal overview provided by Amplify it stated that Phonological Awareness and Phonics Scope and Sequence was designed as a single continuum for grades k-2, however there is not a detailed scope and sequence of phonological and/or phonemic awareness skills that progress from easier to more difficult.  Also noted in the appeal overview it noted, "In Introduce the Sound, students are asked to listen to a target sound, say the sound, indicate the position of the sound in a spoken word (initial, medial, or final), identify short and long vowels, and repeat words with the sound, including words with digraphs or blends."  There is no reference to the more advanced skills such as addition, deletion and substitution of phonemes.</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</si>
  <si>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Comments:  </t>
    </r>
    <r>
      <rPr>
        <sz val="12"/>
        <color theme="1"/>
        <rFont val="Calibri"/>
        <family val="2"/>
        <scheme val="minor"/>
      </rPr>
      <t xml:space="preserve">*PA is only included in unit 1
*Unit 1 includes only basic PA activities of segmenting and blending
* To strengthen the program include PA activities in every lesson moving from easy to more difficult (basic to advanced)
//                                                                                  </t>
    </r>
    <r>
      <rPr>
        <b/>
        <sz val="12"/>
        <color theme="1"/>
        <rFont val="Calibri"/>
        <family val="2"/>
        <scheme val="minor"/>
      </rPr>
      <t xml:space="preserve">Appeal Rating: </t>
    </r>
    <r>
      <rPr>
        <b/>
        <sz val="12"/>
        <color theme="9"/>
        <rFont val="Calibri"/>
        <family val="2"/>
        <scheme val="minor"/>
      </rPr>
      <t xml:space="preserve"> Fully Met  </t>
    </r>
    <r>
      <rPr>
        <b/>
        <sz val="12"/>
        <color theme="1"/>
        <rFont val="Calibri"/>
        <family val="2"/>
        <scheme val="minor"/>
      </rPr>
      <t xml:space="preserve">                                   Appeal Comments:</t>
    </r>
    <r>
      <rPr>
        <sz val="12"/>
        <color theme="1"/>
        <rFont val="Calibri"/>
        <family val="2"/>
        <scheme val="minor"/>
      </rPr>
      <t xml:space="preserve">  In the Grade 1 Skills 2 guide, in the Introduce the Sound section, new sounds are explicitly modeled providing multiple unambiguous examples.  Students are provided with opportunities to practice orally. Corrective feedback is provided on the margins of the page. 
* To strengthen the program, include aeas of explicitly modeling and teaching advanced PA skills, such as addition, deletion and substitution of phonemes</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</si>
  <si>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comments:</t>
    </r>
    <r>
      <rPr>
        <sz val="12"/>
        <color theme="1"/>
        <rFont val="Calibri"/>
        <family val="2"/>
        <scheme val="minor"/>
      </rPr>
      <t xml:space="preserve"> *PA is only included in unit 1
*Unit 1 includes only basic PA activities of segmenting and blending
* To strengthen the program include PA activities in every lesson moving from easy to more difficult (basic to advanced)
//                                                                                  </t>
    </r>
    <r>
      <rPr>
        <b/>
        <sz val="12"/>
        <color theme="1"/>
        <rFont val="Calibri"/>
        <family val="2"/>
        <scheme val="minor"/>
      </rPr>
      <t xml:space="preserve">Appeal Rating:  </t>
    </r>
    <r>
      <rPr>
        <b/>
        <sz val="12"/>
        <color theme="9"/>
        <rFont val="Calibri"/>
        <family val="2"/>
        <scheme val="minor"/>
      </rPr>
      <t xml:space="preserve">Fully Met </t>
    </r>
    <r>
      <rPr>
        <b/>
        <sz val="12"/>
        <color theme="1"/>
        <rFont val="Calibri"/>
        <family val="2"/>
        <scheme val="minor"/>
      </rPr>
      <t xml:space="preserve">                                              Appeal Comments:</t>
    </r>
    <r>
      <rPr>
        <sz val="12"/>
        <color theme="1"/>
        <rFont val="Calibri"/>
        <family val="2"/>
        <scheme val="minor"/>
      </rPr>
      <t xml:space="preserve">  Various movements were noted in lessons such as Pop-up chaining, tapping out sounds of words, and counting syllables using ones hand underneath the chin.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</si>
  <si>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theme="9"/>
        <rFont val="Calibri"/>
        <family val="2"/>
        <scheme val="minor"/>
      </rPr>
      <t xml:space="preserve">Fully Met  </t>
    </r>
    <r>
      <rPr>
        <b/>
        <sz val="12"/>
        <color theme="1"/>
        <rFont val="Calibri"/>
        <family val="2"/>
        <scheme val="minor"/>
      </rPr>
      <t xml:space="preserve">                                                              Appeal Comments: </t>
    </r>
    <r>
      <rPr>
        <sz val="12"/>
        <color theme="1"/>
        <rFont val="Calibri"/>
        <family val="2"/>
        <scheme val="minor"/>
      </rPr>
      <t xml:space="preserve"> Students are provided multiple opportunities to analyze spoken words at the phoneme level including segmenting individual phonemes. 
*To strengthen the program, include activities that incorporate advanced PA skills</t>
    </r>
  </si>
  <si>
    <r>
      <rPr>
        <b/>
        <sz val="12"/>
        <color theme="1"/>
        <rFont val="Calibri"/>
        <family val="2"/>
        <scheme val="minor"/>
      </rPr>
      <t xml:space="preserve">Original Rating:  </t>
    </r>
    <r>
      <rPr>
        <b/>
        <sz val="12"/>
        <color rgb="FFFF0000"/>
        <rFont val="Calibri"/>
        <family val="2"/>
        <scheme val="minor"/>
      </rPr>
      <t xml:space="preserve">Not Met </t>
    </r>
    <r>
      <rPr>
        <b/>
        <sz val="12"/>
        <color theme="1"/>
        <rFont val="Calibri"/>
        <family val="2"/>
        <scheme val="minor"/>
      </rPr>
      <t xml:space="preserve">                                             Original Comments:  </t>
    </r>
    <r>
      <rPr>
        <sz val="12"/>
        <color theme="1"/>
        <rFont val="Calibri"/>
        <family val="2"/>
        <scheme val="minor"/>
      </rPr>
      <t xml:space="preserve">Reviewers unable to locate evidence of the attention to order of phonemes                                                                   //                                                                </t>
    </r>
    <r>
      <rPr>
        <b/>
        <sz val="12"/>
        <color theme="1"/>
        <rFont val="Calibri"/>
        <family val="2"/>
        <scheme val="minor"/>
      </rPr>
      <t xml:space="preserve">Appeal Rating:  </t>
    </r>
    <r>
      <rPr>
        <b/>
        <sz val="12"/>
        <color rgb="FFFF0000"/>
        <rFont val="Calibri"/>
        <family val="2"/>
        <scheme val="minor"/>
      </rPr>
      <t xml:space="preserve">Not Met  </t>
    </r>
    <r>
      <rPr>
        <b/>
        <sz val="12"/>
        <color theme="1"/>
        <rFont val="Calibri"/>
        <family val="2"/>
        <scheme val="minor"/>
      </rPr>
      <t xml:space="preserve">                                                             Appeal Comments:</t>
    </r>
    <r>
      <rPr>
        <sz val="12"/>
        <color theme="1"/>
        <rFont val="Calibri"/>
        <family val="2"/>
        <scheme val="minor"/>
      </rPr>
      <t xml:space="preserve"> There was evidence of teaching 3 sound words, but no mention of the order that the child learns to hear these sounds in the Unit lessons themselves. Children generally hear the 1st sound in a word first, the last sound next and then finally they will be able to attend to the medial sound. Evidence of this knowledge was found in the Progress Monitoring Skill Chart (Assessment and Remediation Guide, 1st grade). To strengthen this progrm, include this knowledge in the Unit lessons.  </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</si>
  <si>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Comments</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rgb="FFFF0000"/>
        <rFont val="Calibri"/>
        <family val="2"/>
        <scheme val="minor"/>
      </rPr>
      <t xml:space="preserve">Partially Met </t>
    </r>
    <r>
      <rPr>
        <b/>
        <sz val="12"/>
        <color theme="1"/>
        <rFont val="Calibri"/>
        <family val="2"/>
        <scheme val="minor"/>
      </rPr>
      <t xml:space="preserve">                                Appeal Comments:</t>
    </r>
    <r>
      <rPr>
        <sz val="12"/>
        <color theme="1"/>
        <rFont val="Calibri"/>
        <family val="2"/>
        <scheme val="minor"/>
      </rPr>
      <t xml:space="preserve">  There are minimal opportunities to practice high priority PA skills.  Skills quickly move to a phonics focus with little emphasis on PA skills. There was little emphasis on PA skills in isolation or without graphemes. No evidence found of manipulating phonemes without the use of graphemes. </t>
    </r>
  </si>
  <si>
    <r>
      <rPr>
        <b/>
        <sz val="12"/>
        <color theme="1"/>
        <rFont val="Calibri"/>
        <family val="2"/>
        <scheme val="minor"/>
      </rPr>
      <t>Original Rating:</t>
    </r>
    <r>
      <rPr>
        <b/>
        <sz val="12"/>
        <color rgb="FFFF0000"/>
        <rFont val="Calibri"/>
        <family val="2"/>
        <scheme val="minor"/>
      </rPr>
      <t xml:space="preserve">  Partially Met</t>
    </r>
    <r>
      <rPr>
        <b/>
        <sz val="12"/>
        <color theme="1"/>
        <rFont val="Calibri"/>
        <family val="2"/>
        <scheme val="minor"/>
      </rPr>
      <t xml:space="preserve">                              Original Comments:</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theme="9"/>
        <rFont val="Calibri"/>
        <family val="2"/>
        <scheme val="minor"/>
      </rPr>
      <t xml:space="preserve">Fully Met </t>
    </r>
    <r>
      <rPr>
        <b/>
        <sz val="12"/>
        <color theme="1"/>
        <rFont val="Calibri"/>
        <family val="2"/>
        <scheme val="minor"/>
      </rPr>
      <t xml:space="preserve">                                             Appeal Comments: </t>
    </r>
    <r>
      <rPr>
        <sz val="12"/>
        <color theme="1"/>
        <rFont val="Calibri"/>
        <family val="2"/>
        <scheme val="minor"/>
      </rPr>
      <t xml:space="preserve"> Evidence is provided that students are taught to blend and segment 3, 4, and 5 phoneme words.</t>
    </r>
  </si>
  <si>
    <r>
      <rPr>
        <b/>
        <sz val="12"/>
        <color theme="1"/>
        <rFont val="Calibri"/>
        <family val="2"/>
        <scheme val="minor"/>
      </rPr>
      <t xml:space="preserve">Original Rating:  </t>
    </r>
    <r>
      <rPr>
        <b/>
        <sz val="12"/>
        <color rgb="FFFF0000"/>
        <rFont val="Calibri"/>
        <family val="2"/>
        <scheme val="minor"/>
      </rPr>
      <t xml:space="preserve">Partially Met  </t>
    </r>
    <r>
      <rPr>
        <b/>
        <sz val="12"/>
        <color theme="1"/>
        <rFont val="Calibri"/>
        <family val="2"/>
        <scheme val="minor"/>
      </rPr>
      <t xml:space="preserve">                                         Original Comments:</t>
    </r>
    <r>
      <rPr>
        <sz val="12"/>
        <color theme="1"/>
        <rFont val="Calibri"/>
        <family val="2"/>
        <scheme val="minor"/>
      </rPr>
      <t xml:space="preserve"> * Unit assessments include segmenting component
*Additional support activities are included at the end of each lesson.
*Assessment and remediating specific skills guide.
*Does not include explicit guidance on how to group students.
//                                                                                     </t>
    </r>
    <r>
      <rPr>
        <b/>
        <sz val="12"/>
        <color theme="1"/>
        <rFont val="Calibri"/>
        <family val="2"/>
        <scheme val="minor"/>
      </rPr>
      <t xml:space="preserve">Appeal Rating:  </t>
    </r>
    <r>
      <rPr>
        <b/>
        <sz val="12"/>
        <color rgb="FFFF0000"/>
        <rFont val="Calibri"/>
        <family val="2"/>
        <scheme val="minor"/>
      </rPr>
      <t xml:space="preserve">Partially Met  </t>
    </r>
    <r>
      <rPr>
        <b/>
        <sz val="12"/>
        <color theme="1"/>
        <rFont val="Calibri"/>
        <family val="2"/>
        <scheme val="minor"/>
      </rPr>
      <t xml:space="preserve">                              Appeal Comments:</t>
    </r>
    <r>
      <rPr>
        <sz val="12"/>
        <color theme="1"/>
        <rFont val="Calibri"/>
        <family val="2"/>
        <scheme val="minor"/>
      </rPr>
      <t xml:space="preserve"> While Check for Understanding and Formative Assessments may be built into each Unit lesson, they are not specifically focused on PA skills. References to assessments were found to guide teachers in assiting students that have not met specific skills in prior instruction, however, reviewers were not able to locate these assessments. There are lengthy explanations that guide teachers teachers assessing, making groups, and providing remediation. To strengthen the program, include pure PA skill differentiation activites in the Unit lessons.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</si>
  <si>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theme="9"/>
        <rFont val="Calibri"/>
        <family val="2"/>
        <scheme val="minor"/>
      </rPr>
      <t xml:space="preserve">Fully Met </t>
    </r>
    <r>
      <rPr>
        <b/>
        <sz val="12"/>
        <color theme="1"/>
        <rFont val="Calibri"/>
        <family val="2"/>
        <scheme val="minor"/>
      </rPr>
      <t xml:space="preserve">                                        Appeal Comments:  </t>
    </r>
    <r>
      <rPr>
        <sz val="12"/>
        <color theme="1"/>
        <rFont val="Calibri"/>
        <family val="2"/>
        <scheme val="minor"/>
      </rPr>
      <t xml:space="preserve">Activities are provided throughout that are engaging and elicit high levels of responding and engagement such as Push &amp; Say, Pop-out Chaining, and Vowel discrimination game. Multisensory activities, as well as using whole class multiple response strategies are used throughout. </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</si>
  <si>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theme="9"/>
        <rFont val="Calibri"/>
        <family val="2"/>
        <scheme val="minor"/>
      </rPr>
      <t xml:space="preserve">Fully Met  </t>
    </r>
    <r>
      <rPr>
        <b/>
        <sz val="12"/>
        <color theme="1"/>
        <rFont val="Calibri"/>
        <family val="2"/>
        <scheme val="minor"/>
      </rPr>
      <t xml:space="preserve">                         Appeal Comments: </t>
    </r>
    <r>
      <rPr>
        <sz val="12"/>
        <color theme="1"/>
        <rFont val="Calibri"/>
        <family val="2"/>
        <scheme val="minor"/>
      </rPr>
      <t xml:space="preserve"> Lessons require students to respond by producing target sounds and words with the target sounds. </t>
    </r>
  </si>
  <si>
    <r>
      <rPr>
        <b/>
        <sz val="12"/>
        <color theme="1"/>
        <rFont val="Calibri"/>
        <family val="2"/>
        <scheme val="minor"/>
      </rPr>
      <t xml:space="preserve">Original Rating: </t>
    </r>
    <r>
      <rPr>
        <b/>
        <sz val="12"/>
        <color rgb="FFFF0000"/>
        <rFont val="Calibri"/>
        <family val="2"/>
        <scheme val="minor"/>
      </rPr>
      <t xml:space="preserve"> Partially Met </t>
    </r>
    <r>
      <rPr>
        <b/>
        <sz val="12"/>
        <color theme="1"/>
        <rFont val="Calibri"/>
        <family val="2"/>
        <scheme val="minor"/>
      </rPr>
      <t xml:space="preserve">                                  Original Comments: </t>
    </r>
    <r>
      <rPr>
        <sz val="12"/>
        <color theme="1"/>
        <rFont val="Calibri"/>
        <family val="2"/>
        <scheme val="minor"/>
      </rPr>
      <t xml:space="preserve"> *Lessons after unit 1 do not include a PA component.  Although there is a section that introduces a new sound and has the students practice saying words that include that sound, this component of the lesson does not include activities that address basic or advanced PA.                                                                                        //                                                                                        </t>
    </r>
    <r>
      <rPr>
        <b/>
        <sz val="12"/>
        <color theme="1"/>
        <rFont val="Calibri"/>
        <family val="2"/>
        <scheme val="minor"/>
      </rPr>
      <t xml:space="preserve">Appeal Rating: </t>
    </r>
    <r>
      <rPr>
        <b/>
        <sz val="12"/>
        <color theme="9"/>
        <rFont val="Calibri"/>
        <family val="2"/>
        <scheme val="minor"/>
      </rPr>
      <t xml:space="preserve"> Fully Met      </t>
    </r>
    <r>
      <rPr>
        <b/>
        <sz val="12"/>
        <color theme="1"/>
        <rFont val="Calibri"/>
        <family val="2"/>
        <scheme val="minor"/>
      </rPr>
      <t xml:space="preserve">                                              Appeal Comments:</t>
    </r>
    <r>
      <rPr>
        <sz val="12"/>
        <color theme="1"/>
        <rFont val="Calibri"/>
        <family val="2"/>
        <scheme val="minor"/>
      </rPr>
      <t xml:space="preserve">  Children are afforded opportuntities to PRACTICE segmenting words with blends in both the teachers's guide and activity pages.  Explicit evidence of teaching the students how to do this skill is not evident from the appeal information provided.</t>
    </r>
  </si>
  <si>
    <t xml:space="preserve">The scope and sequence articulates the order of teaching phonics skills from easier to harder </t>
  </si>
  <si>
    <t>*PA component does not provide activities that support basic or advance phonemic awareness
*introduces a new skill
*practice of new skill
* includes word dictation
*students practice reading in a decodable text (starts after unit 1)
*a sentence dictation would strengthen the lesson</t>
  </si>
  <si>
    <t>*Strategies for blending letter sounds into words is taught in unit 1 only</t>
  </si>
  <si>
    <t>*"quick checks for understanding" and formative assessments are designated in daily lessons.  This enables teachers to quickly determine which students may benefit from reteaching.
*Additional support activities are included at the end of each lesson.
*Assessment and remediating specific skills guide.
*Does not include explicit guidance on how to group students.
*In the early lessons there is guidance on when as student should be moved forward,</t>
  </si>
  <si>
    <t>*Only some lessons include a review of previously taught concepts, but there are materials avaliable to practice skills when needed</t>
  </si>
  <si>
    <t>*not more than 3 irregular words are introduced in a lesson</t>
  </si>
  <si>
    <t>*Each lesson introduces decodable words first and then introduces the "tricky words"</t>
  </si>
  <si>
    <t>*In each lesson students are spelling and reading words with that include the target skill</t>
  </si>
  <si>
    <t>Evidence found in the assessment guide.  Notes on application indicate that this should have been found in the teacher's guide.</t>
  </si>
  <si>
    <t>The scope and sequence articulates the order of teaching phonics skills from easier to harder</t>
  </si>
  <si>
    <t>*PA component does not provide activities that support basic or advance phonemic awareness
*introduces a new skill
*practice of new skill
* includes word dictation
*does not include a sentence dictation - this  would strengthen the lesson</t>
  </si>
  <si>
    <t>*lessons do not include PA</t>
  </si>
  <si>
    <t>*Lessons include multi-syllabic words 
*only suffix taught is ed as past tense
*no reference to syllable types</t>
  </si>
  <si>
    <t>*spelling words follow high utility patterns
*high utility patterns are introduced in phonics lessons</t>
  </si>
  <si>
    <t>Reviewers are unable to find evidence.</t>
  </si>
  <si>
    <t>Assessments built into the contenct, but there is no evidence of supports on how to use the assessment data collected.</t>
  </si>
  <si>
    <t>embedded within the language and vocabulary section</t>
  </si>
  <si>
    <t>Advanced phonics patterns are taught but not explicitly. There is not a clear step-by-step routine to introduce new concepts.</t>
  </si>
  <si>
    <t xml:space="preserve">There is not evidence of: a brief reivew of previously taught skills; phonologial warm up; phoneme grapheme matching; word reading accuracy; fluency building activities, or sentence dictation
There is evidence that phonics concepts are pointed out in words and practiced in varying activities.  Skills pointed out are present in text students are reading. 
</t>
  </si>
  <si>
    <t>Evidence that there is some explicit instruction of root words, prefixes, and suffixes, but there is not evidence of explicit instruction of teaching multi-syllable words using syllable types.</t>
  </si>
  <si>
    <t>no evidence that irregular words are introduced in lessons</t>
  </si>
  <si>
    <t>reviewers unable to find evidence of sufficient practice in automatic reading of longer more complex, multisyllable words</t>
  </si>
  <si>
    <t>no evidence that irregular words are introduced in lessons or reviewed</t>
  </si>
  <si>
    <t>Morphemic analysis is taught explicitly but inconsistently.
Morphemes are taught but the meaning is not always explicitly taught.</t>
  </si>
  <si>
    <t>Reviewers not able to find evidence</t>
  </si>
  <si>
    <t>Fluency packet included for 3rd grade</t>
  </si>
  <si>
    <t>Reviewers unable to find evidence</t>
  </si>
  <si>
    <t>Multiple opportunities to assess but there is not guidance on how to use data.</t>
  </si>
  <si>
    <t>Meets Expectations</t>
  </si>
  <si>
    <t xml:space="preserve">Reviewers strongly recommend utilizing an additional supplemental for advance PA support, such as adding ,deleting, and substituting phonemes. </t>
  </si>
  <si>
    <t>Partially Meets Expectations</t>
  </si>
  <si>
    <t>Doesn’t Meet Expectations</t>
  </si>
  <si>
    <t>Recommended K-3</t>
  </si>
  <si>
    <t>Amplify Education, Inc., Amplify CKLA, 2022</t>
  </si>
  <si>
    <t>Notes</t>
  </si>
  <si>
    <t>Amplify CKLA, 2022 updates include K-2 Skills Readers were redesigned to increase student engagement and sense of connection with the decodable stories and their characters. Accordingly, Teacher Guides and Activity Books were updated to reflect the changes made to
the Readers where applicable. 
Please note, we will no longer offer the Amplify CKLA components that were updated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</si>
</sst>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sz val="12"/>
      <color rgb="FFFF0000"/>
      <name val="Calibri"/>
      <family val="2"/>
      <scheme val="minor"/>
    </font>
    <font>
      <b/>
      <sz val="12"/>
      <color theme="9"/>
      <name val="Calibri"/>
      <family val="2"/>
      <scheme val="minor"/>
    </font>
    <font>
      <i/>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161">
    <xf numFmtId="0" fontId="0" fillId="0" borderId="0" xfId="0"/>
    <xf numFmtId="0" fontId="0" fillId="0" borderId="0" xfId="0" applyAlignment="1">
      <alignment wrapText="1"/>
    </xf>
    <xf numFmtId="0" fontId="0" fillId="0" borderId="0" xfId="0" applyAlignment="1">
      <alignment horizontal="center"/>
    </xf>
    <xf numFmtId="0" fontId="3" fillId="0" borderId="0" xfId="0" applyFont="1"/>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2" xfId="0" applyFont="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vertical="top" wrapText="1"/>
      <protection locked="0"/>
    </xf>
    <xf numFmtId="0" fontId="2" fillId="0" borderId="14" xfId="0" applyFont="1" applyBorder="1" applyAlignment="1" applyProtection="1">
      <alignment horizontal="center" vertical="center" wrapText="1"/>
      <protection locked="0"/>
    </xf>
    <xf numFmtId="0" fontId="5" fillId="0" borderId="7" xfId="0" applyFont="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5" fillId="0" borderId="34" xfId="0" applyFont="1" applyBorder="1" applyAlignment="1">
      <alignment vertical="center" wrapText="1"/>
    </xf>
    <xf numFmtId="0" fontId="2" fillId="0" borderId="15" xfId="0" applyFont="1" applyBorder="1" applyAlignment="1">
      <alignment horizontal="right" vertical="top"/>
    </xf>
    <xf numFmtId="0" fontId="3" fillId="0" borderId="21"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3" borderId="14" xfId="0" applyFont="1" applyFill="1" applyBorder="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vertical="center"/>
    </xf>
    <xf numFmtId="0" fontId="3" fillId="0" borderId="16" xfId="0" applyFont="1" applyBorder="1"/>
    <xf numFmtId="0" fontId="2" fillId="0" borderId="0" xfId="0" applyFont="1"/>
    <xf numFmtId="0" fontId="7" fillId="0" borderId="0" xfId="0" applyFont="1" applyAlignment="1">
      <alignment wrapText="1"/>
    </xf>
    <xf numFmtId="0" fontId="8" fillId="0" borderId="0" xfId="0" applyFont="1" applyAlignment="1">
      <alignment wrapText="1"/>
    </xf>
    <xf numFmtId="0" fontId="2" fillId="0" borderId="10" xfId="0" applyFont="1" applyBorder="1" applyAlignment="1">
      <alignment horizontal="right"/>
    </xf>
    <xf numFmtId="0" fontId="2" fillId="0" borderId="32" xfId="0" applyFont="1" applyBorder="1"/>
    <xf numFmtId="0" fontId="2" fillId="0" borderId="33" xfId="0" applyFont="1" applyBorder="1"/>
    <xf numFmtId="0" fontId="2" fillId="3" borderId="13" xfId="0" applyFont="1" applyFill="1" applyBorder="1"/>
    <xf numFmtId="0" fontId="0" fillId="0" borderId="2" xfId="0" applyBorder="1"/>
    <xf numFmtId="0" fontId="0" fillId="0" borderId="30" xfId="0" applyBorder="1"/>
    <xf numFmtId="0" fontId="0" fillId="0" borderId="13" xfId="0" applyBorder="1" applyAlignment="1">
      <alignment horizontal="right"/>
    </xf>
    <xf numFmtId="0" fontId="0" fillId="0" borderId="14" xfId="0"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applyAlignment="1">
      <alignment vertical="center" wrapText="1"/>
    </xf>
    <xf numFmtId="0" fontId="3" fillId="0" borderId="13" xfId="0" applyFont="1" applyBorder="1" applyAlignment="1">
      <alignment horizontal="right" vertical="center" wrapText="1"/>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3" fillId="0" borderId="16" xfId="0" applyFont="1"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0" fillId="3" borderId="10" xfId="0" applyFill="1" applyBorder="1"/>
    <xf numFmtId="0" fontId="5" fillId="0" borderId="0" xfId="0" applyFont="1" applyAlignment="1">
      <alignment horizontal="left" vertical="center"/>
    </xf>
    <xf numFmtId="0" fontId="2" fillId="0" borderId="0" xfId="0" applyFont="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wrapText="1"/>
    </xf>
    <xf numFmtId="0" fontId="2" fillId="0" borderId="21"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16" xfId="0" applyFont="1" applyBorder="1" applyAlignment="1">
      <alignment horizontal="center"/>
    </xf>
    <xf numFmtId="0" fontId="3" fillId="0" borderId="14" xfId="0" applyFont="1" applyBorder="1" applyAlignment="1">
      <alignment horizontal="center"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22" xfId="0" applyFont="1" applyBorder="1" applyAlignment="1">
      <alignment vertical="center" wrapText="1"/>
    </xf>
    <xf numFmtId="0" fontId="2" fillId="3" borderId="11" xfId="0" applyFont="1" applyFill="1" applyBorder="1" applyAlignment="1">
      <alignment vertical="center"/>
    </xf>
    <xf numFmtId="0" fontId="2" fillId="3" borderId="11" xfId="0" applyFont="1" applyFill="1" applyBorder="1" applyAlignment="1">
      <alignment horizontal="center"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3" fillId="0" borderId="5" xfId="0" applyFont="1" applyBorder="1" applyAlignment="1">
      <alignment vertical="center" wrapText="1"/>
    </xf>
    <xf numFmtId="0" fontId="2" fillId="3" borderId="1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6" fillId="0" borderId="1" xfId="0" applyFont="1" applyBorder="1" applyAlignment="1">
      <alignment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xf numFmtId="0" fontId="3" fillId="0" borderId="18" xfId="0" applyFont="1" applyBorder="1" applyAlignment="1">
      <alignment horizontal="center" vertical="center" wrapText="1"/>
    </xf>
    <xf numFmtId="0" fontId="2" fillId="0" borderId="0" xfId="0" applyFont="1" applyAlignment="1">
      <alignment horizontal="center"/>
    </xf>
    <xf numFmtId="0" fontId="3" fillId="4" borderId="13"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5" xfId="0" applyFont="1" applyFill="1" applyBorder="1" applyAlignment="1">
      <alignment vertical="center" wrapText="1"/>
    </xf>
    <xf numFmtId="0" fontId="0" fillId="0" borderId="14" xfId="0" applyBorder="1" applyAlignment="1">
      <alignment horizontal="center"/>
    </xf>
    <xf numFmtId="0" fontId="0" fillId="0" borderId="19" xfId="0" applyBorder="1" applyAlignment="1">
      <alignment horizontal="center"/>
    </xf>
    <xf numFmtId="0" fontId="3" fillId="0" borderId="23" xfId="0" applyFont="1" applyBorder="1" applyAlignment="1">
      <alignment vertical="top" wrapText="1"/>
    </xf>
    <xf numFmtId="0" fontId="3" fillId="0" borderId="13" xfId="0" applyFont="1" applyBorder="1" applyAlignment="1">
      <alignment vertical="center" wrapText="1"/>
    </xf>
    <xf numFmtId="0" fontId="3" fillId="0" borderId="1" xfId="0" applyFont="1" applyBorder="1" applyAlignment="1">
      <alignment horizontal="center" vertical="center" wrapText="1"/>
    </xf>
    <xf numFmtId="0" fontId="3" fillId="0" borderId="17" xfId="0" applyFont="1" applyBorder="1" applyAlignment="1">
      <alignment vertical="center" wrapText="1"/>
    </xf>
    <xf numFmtId="0" fontId="3" fillId="0" borderId="36" xfId="0" applyFont="1" applyBorder="1" applyAlignment="1">
      <alignment vertical="center" wrapText="1"/>
    </xf>
    <xf numFmtId="0" fontId="3" fillId="0" borderId="3" xfId="0" applyFont="1" applyBorder="1" applyAlignment="1">
      <alignment horizontal="right" vertical="center"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33" xfId="0" applyFont="1" applyFill="1" applyBorder="1" applyAlignment="1">
      <alignment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3" fillId="0" borderId="9" xfId="0" applyFont="1" applyBorder="1" applyAlignment="1">
      <alignment vertical="center" wrapText="1"/>
    </xf>
    <xf numFmtId="0" fontId="3" fillId="0" borderId="5" xfId="0" applyFont="1" applyBorder="1" applyAlignment="1">
      <alignment horizontal="center" vertical="center" wrapText="1"/>
    </xf>
    <xf numFmtId="0" fontId="3" fillId="0" borderId="37" xfId="0" applyFont="1" applyBorder="1" applyAlignment="1">
      <alignment vertical="center" wrapText="1"/>
    </xf>
    <xf numFmtId="0" fontId="2" fillId="0" borderId="4" xfId="0" applyFont="1" applyBorder="1" applyAlignment="1">
      <alignment horizontal="center" vertical="center" wrapText="1"/>
    </xf>
    <xf numFmtId="0" fontId="3" fillId="0" borderId="18" xfId="0" applyFont="1" applyBorder="1" applyAlignment="1">
      <alignment vertical="center" wrapText="1"/>
    </xf>
    <xf numFmtId="0" fontId="3" fillId="0" borderId="23" xfId="0" applyFont="1" applyBorder="1" applyAlignment="1">
      <alignment horizontal="left" vertical="top" wrapText="1"/>
    </xf>
    <xf numFmtId="0" fontId="1" fillId="3" borderId="1" xfId="0" applyFont="1" applyFill="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2" fillId="0" borderId="17"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xf>
    <xf numFmtId="0" fontId="3" fillId="0" borderId="14" xfId="0" applyFont="1" applyBorder="1" applyAlignment="1">
      <alignment horizontal="center"/>
    </xf>
    <xf numFmtId="0" fontId="3" fillId="0" borderId="17"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right" vertical="center" wrapText="1"/>
    </xf>
    <xf numFmtId="0" fontId="0" fillId="3" borderId="23" xfId="0" applyFill="1" applyBorder="1"/>
    <xf numFmtId="0" fontId="2" fillId="3" borderId="35" xfId="0" applyFont="1" applyFill="1" applyBorder="1" applyAlignment="1">
      <alignment horizontal="right" vertical="center" wrapText="1"/>
    </xf>
    <xf numFmtId="0" fontId="2" fillId="3" borderId="26" xfId="0" applyFont="1" applyFill="1" applyBorder="1" applyAlignment="1">
      <alignment vertical="center"/>
    </xf>
    <xf numFmtId="0" fontId="2" fillId="3" borderId="25" xfId="0" applyFont="1" applyFill="1" applyBorder="1" applyAlignment="1">
      <alignment vertical="center"/>
    </xf>
    <xf numFmtId="0" fontId="3" fillId="0" borderId="1" xfId="0" applyFont="1" applyBorder="1" applyAlignment="1" applyProtection="1">
      <alignment horizontal="center" wrapText="1"/>
      <protection locked="0"/>
    </xf>
    <xf numFmtId="0" fontId="11" fillId="2" borderId="28" xfId="0" applyFont="1" applyFill="1" applyBorder="1" applyAlignment="1" applyProtection="1">
      <alignment horizontal="left" vertical="center"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4" workbookViewId="0">
      <selection activeCell="A9" sqref="A9"/>
    </sheetView>
  </sheetViews>
  <sheetFormatPr defaultRowHeight="14.5" x14ac:dyDescent="0.35"/>
  <cols>
    <col min="1" max="1" width="122.6328125" customWidth="1"/>
  </cols>
  <sheetData>
    <row r="1" spans="1:1" ht="18.5" x14ac:dyDescent="0.45">
      <c r="A1" s="31" t="s">
        <v>255</v>
      </c>
    </row>
    <row r="2" spans="1:1" ht="18.5" x14ac:dyDescent="0.45">
      <c r="A2" s="31" t="s">
        <v>229</v>
      </c>
    </row>
    <row r="3" spans="1:1" ht="18.5" x14ac:dyDescent="0.45">
      <c r="A3" s="31" t="s">
        <v>230</v>
      </c>
    </row>
    <row r="4" spans="1:1" ht="18.5" x14ac:dyDescent="0.45">
      <c r="A4" s="31" t="s">
        <v>231</v>
      </c>
    </row>
    <row r="5" spans="1:1" ht="18.5" x14ac:dyDescent="0.45">
      <c r="A5" s="31" t="s">
        <v>232</v>
      </c>
    </row>
    <row r="7" spans="1:1" ht="100" customHeight="1" x14ac:dyDescent="0.35">
      <c r="A7" s="10" t="s">
        <v>306</v>
      </c>
    </row>
    <row r="9" spans="1:1" ht="60" customHeight="1" x14ac:dyDescent="0.35">
      <c r="A9" s="11" t="s">
        <v>233</v>
      </c>
    </row>
    <row r="11" spans="1:1" ht="30" customHeight="1" x14ac:dyDescent="0.35">
      <c r="A11" s="6" t="s">
        <v>234</v>
      </c>
    </row>
    <row r="13" spans="1:1" ht="30" customHeight="1" x14ac:dyDescent="0.35">
      <c r="A13" s="1" t="s">
        <v>235</v>
      </c>
    </row>
    <row r="15" spans="1:1" ht="120" customHeight="1" x14ac:dyDescent="0.35">
      <c r="A15" s="1" t="s">
        <v>293</v>
      </c>
    </row>
    <row r="17" spans="1:1" ht="120" customHeight="1" x14ac:dyDescent="0.35">
      <c r="A17" s="1" t="s">
        <v>274</v>
      </c>
    </row>
    <row r="19" spans="1:1" x14ac:dyDescent="0.35">
      <c r="A19" t="s">
        <v>275</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8"/>
  <sheetViews>
    <sheetView tabSelected="1" zoomScaleNormal="100" workbookViewId="0">
      <selection activeCell="B18" sqref="B18"/>
    </sheetView>
  </sheetViews>
  <sheetFormatPr defaultRowHeight="14.5" x14ac:dyDescent="0.35"/>
  <cols>
    <col min="1" max="1" width="25.54296875" customWidth="1"/>
    <col min="2" max="2" width="60.54296875" customWidth="1"/>
  </cols>
  <sheetData>
    <row r="1" spans="1:2" ht="18.5" x14ac:dyDescent="0.35">
      <c r="A1" s="34" t="s">
        <v>227</v>
      </c>
      <c r="B1" s="34"/>
    </row>
    <row r="2" spans="1:2" ht="15" thickBot="1" x14ac:dyDescent="0.4"/>
    <row r="3" spans="1:2" ht="50.15" customHeight="1" thickBot="1" x14ac:dyDescent="0.4">
      <c r="A3" s="12" t="s">
        <v>273</v>
      </c>
      <c r="B3" s="25" t="s">
        <v>431</v>
      </c>
    </row>
    <row r="4" spans="1:2" ht="50.15" customHeight="1" thickBot="1" x14ac:dyDescent="0.4">
      <c r="A4" s="12" t="s">
        <v>224</v>
      </c>
      <c r="B4" s="26"/>
    </row>
    <row r="5" spans="1:2" ht="20.149999999999999" customHeight="1" thickBot="1" x14ac:dyDescent="0.4">
      <c r="A5" s="4"/>
      <c r="B5" s="13"/>
    </row>
    <row r="6" spans="1:2" ht="50.15" customHeight="1" thickBot="1" x14ac:dyDescent="0.4">
      <c r="A6" s="15" t="s">
        <v>228</v>
      </c>
      <c r="B6" s="17" t="str">
        <f>'Core Programs Rating Summary'!C18</f>
        <v>20-25 points = program moves to Phase 2</v>
      </c>
    </row>
    <row r="7" spans="1:2" ht="50.15" customHeight="1" thickBot="1" x14ac:dyDescent="0.4">
      <c r="A7" s="15" t="s">
        <v>192</v>
      </c>
      <c r="B7" s="17" t="str">
        <f>'Core Programs Rating Summary'!E63</f>
        <v>Meets Expectations</v>
      </c>
    </row>
    <row r="8" spans="1:2" ht="50.15" customHeight="1" thickBot="1" x14ac:dyDescent="0.4">
      <c r="A8" s="28" t="s">
        <v>284</v>
      </c>
      <c r="B8" s="29" t="str">
        <f>'Core Programs Rating Summary'!E69</f>
        <v>Doesn’t Meet Expectations</v>
      </c>
    </row>
    <row r="9" spans="1:2" ht="20.149999999999999" customHeight="1" thickBot="1" x14ac:dyDescent="0.4">
      <c r="A9" s="4"/>
      <c r="B9" s="13"/>
    </row>
    <row r="10" spans="1:2" ht="50.15" customHeight="1" x14ac:dyDescent="0.35">
      <c r="A10" s="45" t="s">
        <v>237</v>
      </c>
      <c r="B10" s="44"/>
    </row>
    <row r="11" spans="1:2" ht="50.15" customHeight="1" x14ac:dyDescent="0.35">
      <c r="A11" s="33" t="s">
        <v>225</v>
      </c>
      <c r="B11" s="9" t="s">
        <v>272</v>
      </c>
    </row>
    <row r="12" spans="1:2" ht="50.15" customHeight="1" x14ac:dyDescent="0.35">
      <c r="A12" s="33" t="s">
        <v>0</v>
      </c>
      <c r="B12" s="14" t="str">
        <f>'Core Programs Rating Summary'!E29</f>
        <v>Meets Expectations</v>
      </c>
    </row>
    <row r="13" spans="1:2" ht="50.15" customHeight="1" x14ac:dyDescent="0.35">
      <c r="A13" s="33" t="s">
        <v>112</v>
      </c>
      <c r="B13" s="14" t="str">
        <f>'Core Programs Rating Summary'!E39</f>
        <v>Meets Expectations</v>
      </c>
    </row>
    <row r="14" spans="1:2" ht="50.15" customHeight="1" x14ac:dyDescent="0.35">
      <c r="A14" s="33" t="s">
        <v>145</v>
      </c>
      <c r="B14" s="14" t="str">
        <f>'Core Programs Rating Summary'!E48</f>
        <v>Meets Expectations</v>
      </c>
    </row>
    <row r="15" spans="1:2" ht="50.15" customHeight="1" x14ac:dyDescent="0.35">
      <c r="A15" s="33" t="s">
        <v>146</v>
      </c>
      <c r="B15" s="14" t="str">
        <f>'Core Programs Rating Summary'!E57</f>
        <v>Meets Expectations</v>
      </c>
    </row>
    <row r="16" spans="1:2" ht="50.15" customHeight="1" thickBot="1" x14ac:dyDescent="0.4">
      <c r="A16" s="16" t="s">
        <v>226</v>
      </c>
      <c r="B16" s="27" t="s">
        <v>430</v>
      </c>
    </row>
    <row r="17" spans="1:2" ht="15" thickBot="1" x14ac:dyDescent="0.4"/>
    <row r="18" spans="1:2" ht="124.5" thickBot="1" x14ac:dyDescent="0.4">
      <c r="A18" s="28" t="s">
        <v>432</v>
      </c>
      <c r="B18" s="160" t="s">
        <v>433</v>
      </c>
    </row>
  </sheetData>
  <sheetProtection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Normal="100" workbookViewId="0">
      <selection activeCell="A6" sqref="A6"/>
    </sheetView>
  </sheetViews>
  <sheetFormatPr defaultColWidth="8.7265625" defaultRowHeight="14.5" x14ac:dyDescent="0.35"/>
  <cols>
    <col min="1" max="1" width="122.54296875" customWidth="1"/>
  </cols>
  <sheetData>
    <row r="1" spans="1:1" ht="18.649999999999999" customHeight="1" x14ac:dyDescent="0.35">
      <c r="A1" s="8" t="s">
        <v>276</v>
      </c>
    </row>
    <row r="2" spans="1:1" ht="15.5" x14ac:dyDescent="0.35">
      <c r="A2" s="7"/>
    </row>
    <row r="3" spans="1:1" ht="15.65" customHeight="1" x14ac:dyDescent="0.35">
      <c r="A3" s="4" t="s">
        <v>3</v>
      </c>
    </row>
    <row r="4" spans="1:1" ht="32.15" customHeight="1" x14ac:dyDescent="0.35">
      <c r="A4" s="5" t="s">
        <v>4</v>
      </c>
    </row>
    <row r="5" spans="1:1" ht="15.5" x14ac:dyDescent="0.35">
      <c r="A5" s="7" t="s">
        <v>256</v>
      </c>
    </row>
    <row r="6" spans="1:1" ht="15.5" x14ac:dyDescent="0.35">
      <c r="A6" s="7"/>
    </row>
    <row r="7" spans="1:1" ht="15.5" x14ac:dyDescent="0.35">
      <c r="A7" s="4" t="s">
        <v>5</v>
      </c>
    </row>
    <row r="8" spans="1:1" ht="32.15" customHeight="1" x14ac:dyDescent="0.35">
      <c r="A8" s="5" t="s">
        <v>6</v>
      </c>
    </row>
    <row r="9" spans="1:1" ht="15.5" x14ac:dyDescent="0.35">
      <c r="A9" s="7" t="s">
        <v>257</v>
      </c>
    </row>
    <row r="10" spans="1:1" ht="15.5" x14ac:dyDescent="0.35">
      <c r="A10" s="7"/>
    </row>
    <row r="11" spans="1:1" ht="15.5" x14ac:dyDescent="0.35">
      <c r="A11" s="4" t="s">
        <v>7</v>
      </c>
    </row>
    <row r="12" spans="1:1" ht="32.15" customHeight="1" x14ac:dyDescent="0.35">
      <c r="A12" s="5" t="s">
        <v>8</v>
      </c>
    </row>
    <row r="13" spans="1:1" x14ac:dyDescent="0.35">
      <c r="A13" s="1" t="s">
        <v>258</v>
      </c>
    </row>
    <row r="14" spans="1:1" x14ac:dyDescent="0.35">
      <c r="A14" s="1"/>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44" zoomScaleNormal="100" workbookViewId="0">
      <selection activeCell="E60" sqref="E60"/>
    </sheetView>
  </sheetViews>
  <sheetFormatPr defaultRowHeight="14.5" x14ac:dyDescent="0.35"/>
  <cols>
    <col min="1" max="1" width="4.54296875" customWidth="1"/>
    <col min="2" max="2" width="55.6328125" customWidth="1"/>
    <col min="3" max="3" width="14.54296875" style="2" customWidth="1"/>
    <col min="4" max="4" width="40.54296875" customWidth="1"/>
    <col min="5" max="5" width="9.6328125" style="2" customWidth="1"/>
  </cols>
  <sheetData>
    <row r="1" spans="1:5" ht="18.5" x14ac:dyDescent="0.35">
      <c r="A1" s="82" t="s">
        <v>9</v>
      </c>
      <c r="B1" s="34"/>
      <c r="C1" s="34"/>
      <c r="D1" s="34"/>
      <c r="E1" s="34"/>
    </row>
    <row r="2" spans="1:5" ht="15.5" x14ac:dyDescent="0.35">
      <c r="A2" s="83"/>
    </row>
    <row r="3" spans="1:5" ht="15" customHeight="1" x14ac:dyDescent="0.35">
      <c r="A3" s="83" t="s">
        <v>10</v>
      </c>
      <c r="B3" s="83"/>
      <c r="C3" s="83"/>
      <c r="D3" s="83"/>
    </row>
    <row r="4" spans="1:5" ht="15" thickBot="1" x14ac:dyDescent="0.4"/>
    <row r="5" spans="1:5" ht="49.5" customHeight="1" x14ac:dyDescent="0.35">
      <c r="A5" s="84"/>
      <c r="B5" s="85" t="s">
        <v>11</v>
      </c>
      <c r="C5" s="72" t="s">
        <v>12</v>
      </c>
      <c r="D5" s="72" t="s">
        <v>13</v>
      </c>
      <c r="E5" s="73" t="s">
        <v>55</v>
      </c>
    </row>
    <row r="6" spans="1:5" ht="80" customHeight="1" x14ac:dyDescent="0.35">
      <c r="A6" s="67">
        <v>1</v>
      </c>
      <c r="B6" s="68" t="s">
        <v>14</v>
      </c>
      <c r="C6" s="35" t="s">
        <v>307</v>
      </c>
      <c r="D6" s="22" t="s">
        <v>308</v>
      </c>
      <c r="E6" s="66">
        <f>IF(C6="Met", 1, 0)</f>
        <v>1</v>
      </c>
    </row>
    <row r="7" spans="1:5" ht="120" customHeight="1" x14ac:dyDescent="0.35">
      <c r="A7" s="67">
        <v>2</v>
      </c>
      <c r="B7" s="68" t="s">
        <v>15</v>
      </c>
      <c r="C7" s="21" t="s">
        <v>307</v>
      </c>
      <c r="D7" s="22" t="s">
        <v>309</v>
      </c>
      <c r="E7" s="66">
        <f t="shared" ref="E7:E10" si="0">IF(C7="Met", 1, 0)</f>
        <v>1</v>
      </c>
    </row>
    <row r="8" spans="1:5" ht="50.15" customHeight="1" x14ac:dyDescent="0.35">
      <c r="A8" s="67">
        <v>3</v>
      </c>
      <c r="B8" s="68" t="s">
        <v>277</v>
      </c>
      <c r="C8" s="21" t="s">
        <v>307</v>
      </c>
      <c r="D8" s="22" t="s">
        <v>310</v>
      </c>
      <c r="E8" s="66">
        <f t="shared" si="0"/>
        <v>1</v>
      </c>
    </row>
    <row r="9" spans="1:5" ht="50.15" customHeight="1" x14ac:dyDescent="0.35">
      <c r="A9" s="67">
        <v>4</v>
      </c>
      <c r="B9" s="68" t="s">
        <v>16</v>
      </c>
      <c r="C9" s="21" t="s">
        <v>307</v>
      </c>
      <c r="D9" s="22" t="s">
        <v>311</v>
      </c>
      <c r="E9" s="66">
        <f t="shared" si="0"/>
        <v>1</v>
      </c>
    </row>
    <row r="10" spans="1:5" ht="50.15" customHeight="1" x14ac:dyDescent="0.35">
      <c r="A10" s="67">
        <v>5</v>
      </c>
      <c r="B10" s="68" t="s">
        <v>17</v>
      </c>
      <c r="C10" s="21" t="s">
        <v>307</v>
      </c>
      <c r="D10" s="22" t="s">
        <v>312</v>
      </c>
      <c r="E10" s="66">
        <f t="shared" si="0"/>
        <v>1</v>
      </c>
    </row>
    <row r="11" spans="1:5" s="3" customFormat="1" ht="15" customHeight="1" x14ac:dyDescent="0.35">
      <c r="A11" s="48"/>
      <c r="B11" s="49"/>
      <c r="C11" s="49"/>
      <c r="D11" s="50" t="s">
        <v>18</v>
      </c>
      <c r="E11" s="51">
        <f>SUM(E6:E10)</f>
        <v>5</v>
      </c>
    </row>
    <row r="12" spans="1:5" s="3" customFormat="1" ht="15" customHeight="1" thickBot="1" x14ac:dyDescent="0.4">
      <c r="A12" s="52"/>
      <c r="B12" s="53"/>
      <c r="C12" s="53"/>
      <c r="D12" s="54"/>
      <c r="E12" s="75" t="s">
        <v>19</v>
      </c>
    </row>
    <row r="13" spans="1:5" ht="15" thickBot="1" x14ac:dyDescent="0.4"/>
    <row r="14" spans="1:5" ht="30" customHeight="1" x14ac:dyDescent="0.35">
      <c r="A14" s="81"/>
      <c r="B14" s="71" t="s">
        <v>20</v>
      </c>
      <c r="C14" s="72" t="s">
        <v>12</v>
      </c>
      <c r="D14" s="72" t="s">
        <v>13</v>
      </c>
      <c r="E14" s="73" t="s">
        <v>55</v>
      </c>
    </row>
    <row r="15" spans="1:5" ht="80.150000000000006" customHeight="1" x14ac:dyDescent="0.35">
      <c r="A15" s="67">
        <v>1</v>
      </c>
      <c r="B15" s="68" t="s">
        <v>21</v>
      </c>
      <c r="C15" s="21" t="s">
        <v>307</v>
      </c>
      <c r="D15" s="22" t="s">
        <v>313</v>
      </c>
      <c r="E15" s="66">
        <f>IF(C15="Met", 1, 0)</f>
        <v>1</v>
      </c>
    </row>
    <row r="16" spans="1:5" ht="50.15" customHeight="1" x14ac:dyDescent="0.35">
      <c r="A16" s="67">
        <v>2</v>
      </c>
      <c r="B16" s="68" t="s">
        <v>22</v>
      </c>
      <c r="C16" s="21" t="s">
        <v>307</v>
      </c>
      <c r="D16" s="22" t="s">
        <v>314</v>
      </c>
      <c r="E16" s="66">
        <f t="shared" ref="E16:E17" si="1">IF(C16="Met", 1, 0)</f>
        <v>1</v>
      </c>
    </row>
    <row r="17" spans="1:5" ht="50.15" customHeight="1" x14ac:dyDescent="0.35">
      <c r="A17" s="67">
        <v>3</v>
      </c>
      <c r="B17" s="68" t="s">
        <v>23</v>
      </c>
      <c r="C17" s="21" t="s">
        <v>307</v>
      </c>
      <c r="D17" s="22" t="s">
        <v>315</v>
      </c>
      <c r="E17" s="66">
        <f t="shared" si="1"/>
        <v>1</v>
      </c>
    </row>
    <row r="18" spans="1:5" s="3" customFormat="1" ht="15" customHeight="1" x14ac:dyDescent="0.35">
      <c r="A18" s="48"/>
      <c r="B18" s="49"/>
      <c r="C18" s="49"/>
      <c r="D18" s="50" t="s">
        <v>24</v>
      </c>
      <c r="E18" s="51">
        <f>SUM(E15:E17)</f>
        <v>3</v>
      </c>
    </row>
    <row r="19" spans="1:5" s="3" customFormat="1" ht="15" customHeight="1" thickBot="1" x14ac:dyDescent="0.4">
      <c r="A19" s="52"/>
      <c r="B19" s="53"/>
      <c r="C19" s="53"/>
      <c r="D19" s="54"/>
      <c r="E19" s="55" t="s">
        <v>25</v>
      </c>
    </row>
    <row r="20" spans="1:5" ht="15" thickBot="1" x14ac:dyDescent="0.4"/>
    <row r="21" spans="1:5" ht="100" customHeight="1" x14ac:dyDescent="0.35">
      <c r="A21" s="70"/>
      <c r="B21" s="71" t="s">
        <v>26</v>
      </c>
      <c r="C21" s="72" t="s">
        <v>12</v>
      </c>
      <c r="D21" s="72" t="s">
        <v>13</v>
      </c>
      <c r="E21" s="73" t="s">
        <v>55</v>
      </c>
    </row>
    <row r="22" spans="1:5" ht="50.15" customHeight="1" x14ac:dyDescent="0.35">
      <c r="A22" s="67">
        <v>1</v>
      </c>
      <c r="B22" s="68" t="s">
        <v>29</v>
      </c>
      <c r="C22" s="19" t="s">
        <v>316</v>
      </c>
      <c r="D22" s="20" t="s">
        <v>317</v>
      </c>
      <c r="E22" s="66">
        <f>IF(C22="Met", 1, 0)</f>
        <v>0</v>
      </c>
    </row>
    <row r="23" spans="1:5" ht="50.15" customHeight="1" x14ac:dyDescent="0.35">
      <c r="A23" s="67">
        <v>2</v>
      </c>
      <c r="B23" s="68" t="s">
        <v>27</v>
      </c>
      <c r="C23" s="19" t="s">
        <v>316</v>
      </c>
      <c r="D23" s="20" t="s">
        <v>318</v>
      </c>
      <c r="E23" s="66">
        <f t="shared" ref="E23:E24" si="2">IF(C23="Met", 1, 0)</f>
        <v>0</v>
      </c>
    </row>
    <row r="24" spans="1:5" ht="50.15" customHeight="1" x14ac:dyDescent="0.35">
      <c r="A24" s="67">
        <v>3</v>
      </c>
      <c r="B24" s="68" t="s">
        <v>30</v>
      </c>
      <c r="C24" s="19" t="s">
        <v>316</v>
      </c>
      <c r="D24" s="20" t="s">
        <v>319</v>
      </c>
      <c r="E24" s="66">
        <f t="shared" si="2"/>
        <v>0</v>
      </c>
    </row>
    <row r="25" spans="1:5" s="3" customFormat="1" ht="15" customHeight="1" x14ac:dyDescent="0.35">
      <c r="A25" s="48"/>
      <c r="B25" s="76"/>
      <c r="C25" s="76"/>
      <c r="D25" s="77" t="s">
        <v>28</v>
      </c>
      <c r="E25" s="51">
        <f>SUM(E22:E24)</f>
        <v>0</v>
      </c>
    </row>
    <row r="26" spans="1:5" s="3" customFormat="1" ht="15" customHeight="1" thickBot="1" x14ac:dyDescent="0.4">
      <c r="A26" s="78"/>
      <c r="B26" s="79"/>
      <c r="C26" s="79"/>
      <c r="D26" s="80"/>
      <c r="E26" s="55" t="s">
        <v>25</v>
      </c>
    </row>
    <row r="27" spans="1:5" ht="15" thickBot="1" x14ac:dyDescent="0.4"/>
    <row r="28" spans="1:5" ht="80" customHeight="1" x14ac:dyDescent="0.35">
      <c r="A28" s="70"/>
      <c r="B28" s="71" t="s">
        <v>291</v>
      </c>
      <c r="C28" s="72" t="s">
        <v>12</v>
      </c>
      <c r="D28" s="72" t="s">
        <v>13</v>
      </c>
      <c r="E28" s="73" t="s">
        <v>55</v>
      </c>
    </row>
    <row r="29" spans="1:5" ht="50.15" customHeight="1" x14ac:dyDescent="0.35">
      <c r="A29" s="67">
        <v>1</v>
      </c>
      <c r="B29" s="68" t="s">
        <v>31</v>
      </c>
      <c r="C29" s="19" t="s">
        <v>307</v>
      </c>
      <c r="D29" s="20" t="s">
        <v>320</v>
      </c>
      <c r="E29" s="66">
        <f>IF(C29="Met", 1, 0)</f>
        <v>1</v>
      </c>
    </row>
    <row r="30" spans="1:5" ht="80.150000000000006" customHeight="1" x14ac:dyDescent="0.35">
      <c r="A30" s="67">
        <v>2</v>
      </c>
      <c r="B30" s="68" t="s">
        <v>32</v>
      </c>
      <c r="C30" s="19" t="s">
        <v>307</v>
      </c>
      <c r="D30" s="20" t="s">
        <v>321</v>
      </c>
      <c r="E30" s="66">
        <f t="shared" ref="E30:E35" si="3">IF(C30="Met", 1, 0)</f>
        <v>1</v>
      </c>
    </row>
    <row r="31" spans="1:5" ht="50.15" customHeight="1" x14ac:dyDescent="0.35">
      <c r="A31" s="67">
        <v>3</v>
      </c>
      <c r="B31" s="68" t="s">
        <v>33</v>
      </c>
      <c r="C31" s="19" t="s">
        <v>307</v>
      </c>
      <c r="D31" s="20" t="s">
        <v>322</v>
      </c>
      <c r="E31" s="66">
        <f t="shared" si="3"/>
        <v>1</v>
      </c>
    </row>
    <row r="32" spans="1:5" ht="50.15" customHeight="1" x14ac:dyDescent="0.35">
      <c r="A32" s="67">
        <v>4</v>
      </c>
      <c r="B32" s="68" t="s">
        <v>34</v>
      </c>
      <c r="C32" s="19" t="s">
        <v>307</v>
      </c>
      <c r="D32" s="20" t="s">
        <v>323</v>
      </c>
      <c r="E32" s="66">
        <f t="shared" si="3"/>
        <v>1</v>
      </c>
    </row>
    <row r="33" spans="1:5" ht="80" customHeight="1" x14ac:dyDescent="0.35">
      <c r="A33" s="67">
        <v>5</v>
      </c>
      <c r="B33" s="68" t="s">
        <v>35</v>
      </c>
      <c r="C33" s="19" t="s">
        <v>307</v>
      </c>
      <c r="D33" s="20" t="s">
        <v>324</v>
      </c>
      <c r="E33" s="66">
        <f t="shared" si="3"/>
        <v>1</v>
      </c>
    </row>
    <row r="34" spans="1:5" ht="80" customHeight="1" x14ac:dyDescent="0.35">
      <c r="A34" s="67">
        <v>6</v>
      </c>
      <c r="B34" s="68" t="s">
        <v>36</v>
      </c>
      <c r="C34" s="19" t="s">
        <v>307</v>
      </c>
      <c r="D34" s="20"/>
      <c r="E34" s="66">
        <f t="shared" si="3"/>
        <v>1</v>
      </c>
    </row>
    <row r="35" spans="1:5" ht="50.15" customHeight="1" x14ac:dyDescent="0.35">
      <c r="A35" s="67">
        <v>7</v>
      </c>
      <c r="B35" s="68" t="s">
        <v>37</v>
      </c>
      <c r="C35" s="19" t="s">
        <v>307</v>
      </c>
      <c r="D35" s="20" t="s">
        <v>325</v>
      </c>
      <c r="E35" s="66">
        <f t="shared" si="3"/>
        <v>1</v>
      </c>
    </row>
    <row r="36" spans="1:5" s="3" customFormat="1" ht="15" customHeight="1" x14ac:dyDescent="0.35">
      <c r="A36" s="48"/>
      <c r="B36" s="49"/>
      <c r="C36" s="49"/>
      <c r="D36" s="50" t="s">
        <v>48</v>
      </c>
      <c r="E36" s="74">
        <f>SUM(E29:E35)</f>
        <v>7</v>
      </c>
    </row>
    <row r="37" spans="1:5" s="3" customFormat="1" ht="15" customHeight="1" thickBot="1" x14ac:dyDescent="0.4">
      <c r="A37" s="52"/>
      <c r="B37" s="53"/>
      <c r="C37" s="53"/>
      <c r="D37" s="54"/>
      <c r="E37" s="75" t="s">
        <v>49</v>
      </c>
    </row>
    <row r="38" spans="1:5" ht="15" thickBot="1" x14ac:dyDescent="0.4"/>
    <row r="39" spans="1:5" ht="40" customHeight="1" x14ac:dyDescent="0.35">
      <c r="A39" s="70"/>
      <c r="B39" s="71" t="s">
        <v>38</v>
      </c>
      <c r="C39" s="72" t="s">
        <v>12</v>
      </c>
      <c r="D39" s="72" t="s">
        <v>13</v>
      </c>
      <c r="E39" s="73" t="s">
        <v>55</v>
      </c>
    </row>
    <row r="40" spans="1:5" ht="50.15" customHeight="1" x14ac:dyDescent="0.35">
      <c r="A40" s="67">
        <v>1</v>
      </c>
      <c r="B40" s="68" t="s">
        <v>39</v>
      </c>
      <c r="C40" s="19" t="s">
        <v>307</v>
      </c>
      <c r="D40" s="20" t="s">
        <v>326</v>
      </c>
      <c r="E40" s="66">
        <f>IF(C40="Met", 1, 0)</f>
        <v>1</v>
      </c>
    </row>
    <row r="41" spans="1:5" ht="80" customHeight="1" x14ac:dyDescent="0.35">
      <c r="A41" s="67">
        <v>2</v>
      </c>
      <c r="B41" s="68" t="s">
        <v>40</v>
      </c>
      <c r="C41" s="19" t="s">
        <v>307</v>
      </c>
      <c r="D41" s="20" t="s">
        <v>327</v>
      </c>
      <c r="E41" s="66">
        <f t="shared" ref="E41:E43" si="4">IF(C41="Met", 1, 0)</f>
        <v>1</v>
      </c>
    </row>
    <row r="42" spans="1:5" ht="80" customHeight="1" x14ac:dyDescent="0.35">
      <c r="A42" s="67">
        <v>3</v>
      </c>
      <c r="B42" s="68" t="s">
        <v>41</v>
      </c>
      <c r="C42" s="19" t="s">
        <v>307</v>
      </c>
      <c r="D42" s="20" t="s">
        <v>328</v>
      </c>
      <c r="E42" s="66">
        <f t="shared" si="4"/>
        <v>1</v>
      </c>
    </row>
    <row r="43" spans="1:5" ht="50.15" customHeight="1" x14ac:dyDescent="0.35">
      <c r="A43" s="67">
        <v>4</v>
      </c>
      <c r="B43" s="68" t="s">
        <v>42</v>
      </c>
      <c r="C43" s="19" t="s">
        <v>307</v>
      </c>
      <c r="D43" s="20" t="s">
        <v>329</v>
      </c>
      <c r="E43" s="66">
        <f t="shared" si="4"/>
        <v>1</v>
      </c>
    </row>
    <row r="44" spans="1:5" s="3" customFormat="1" ht="15" customHeight="1" x14ac:dyDescent="0.35">
      <c r="A44" s="48"/>
      <c r="B44" s="49"/>
      <c r="C44" s="49"/>
      <c r="D44" s="50" t="s">
        <v>46</v>
      </c>
      <c r="E44" s="51">
        <f>SUM(E40:E43)</f>
        <v>4</v>
      </c>
    </row>
    <row r="45" spans="1:5" s="3" customFormat="1" ht="15" customHeight="1" thickBot="1" x14ac:dyDescent="0.4">
      <c r="A45" s="52"/>
      <c r="B45" s="53"/>
      <c r="C45" s="53"/>
      <c r="D45" s="54"/>
      <c r="E45" s="55" t="s">
        <v>47</v>
      </c>
    </row>
    <row r="46" spans="1:5" ht="15" thickBot="1" x14ac:dyDescent="0.4"/>
    <row r="47" spans="1:5" ht="60" customHeight="1" x14ac:dyDescent="0.35">
      <c r="A47" s="70"/>
      <c r="B47" s="71" t="s">
        <v>43</v>
      </c>
      <c r="C47" s="72" t="s">
        <v>12</v>
      </c>
      <c r="D47" s="72" t="s">
        <v>13</v>
      </c>
      <c r="E47" s="73" t="s">
        <v>55</v>
      </c>
    </row>
    <row r="48" spans="1:5" ht="80" customHeight="1" x14ac:dyDescent="0.35">
      <c r="A48" s="67">
        <v>1</v>
      </c>
      <c r="B48" s="68" t="s">
        <v>289</v>
      </c>
      <c r="C48" s="21" t="s">
        <v>307</v>
      </c>
      <c r="D48" s="20" t="s">
        <v>330</v>
      </c>
      <c r="E48" s="66">
        <f>IF(C48="Met", 1, 0)</f>
        <v>1</v>
      </c>
    </row>
    <row r="49" spans="1:5" ht="100" customHeight="1" x14ac:dyDescent="0.35">
      <c r="A49" s="67">
        <v>2</v>
      </c>
      <c r="B49" s="68" t="s">
        <v>290</v>
      </c>
      <c r="C49" s="21" t="s">
        <v>307</v>
      </c>
      <c r="D49" s="20" t="s">
        <v>331</v>
      </c>
      <c r="E49" s="66">
        <f>IF(C49="Met", 1, 0)</f>
        <v>1</v>
      </c>
    </row>
    <row r="50" spans="1:5" ht="50" customHeight="1" x14ac:dyDescent="0.35">
      <c r="A50" s="69">
        <v>5</v>
      </c>
      <c r="B50" s="68" t="s">
        <v>44</v>
      </c>
      <c r="C50" s="21" t="s">
        <v>307</v>
      </c>
      <c r="D50" s="20" t="s">
        <v>332</v>
      </c>
      <c r="E50" s="66">
        <f>IF(C50="Met", 1, 0)</f>
        <v>1</v>
      </c>
    </row>
    <row r="51" spans="1:5" s="3" customFormat="1" ht="15" customHeight="1" x14ac:dyDescent="0.35">
      <c r="A51" s="48"/>
      <c r="B51" s="49"/>
      <c r="C51" s="49"/>
      <c r="D51" s="50" t="s">
        <v>45</v>
      </c>
      <c r="E51" s="51">
        <f>SUM(E48:E50)</f>
        <v>3</v>
      </c>
    </row>
    <row r="52" spans="1:5" s="3" customFormat="1" ht="15" customHeight="1" thickBot="1" x14ac:dyDescent="0.4">
      <c r="A52" s="52"/>
      <c r="B52" s="53"/>
      <c r="C52" s="53"/>
      <c r="D52" s="54"/>
      <c r="E52" s="55" t="s">
        <v>25</v>
      </c>
    </row>
    <row r="54" spans="1:5" ht="15.5" x14ac:dyDescent="0.35">
      <c r="B54" s="56" t="s">
        <v>50</v>
      </c>
      <c r="C54" s="56"/>
      <c r="D54" s="56"/>
    </row>
    <row r="55" spans="1:5" ht="15" customHeight="1" thickBot="1" x14ac:dyDescent="0.4">
      <c r="B55" s="57"/>
      <c r="C55" s="58"/>
      <c r="D55" s="58"/>
    </row>
    <row r="56" spans="1:5" ht="15.5" x14ac:dyDescent="0.35">
      <c r="B56" s="59" t="s">
        <v>51</v>
      </c>
      <c r="C56" s="60" t="s">
        <v>1</v>
      </c>
      <c r="D56" s="61"/>
    </row>
    <row r="57" spans="1:5" ht="15.5" x14ac:dyDescent="0.35">
      <c r="B57" s="62">
        <f>SUM(E11+E18+E25+E36+E44+E51)</f>
        <v>22</v>
      </c>
      <c r="C57" s="63" t="s">
        <v>282</v>
      </c>
      <c r="D57" s="64"/>
    </row>
    <row r="58" spans="1:5" x14ac:dyDescent="0.35">
      <c r="B58" s="65" t="s">
        <v>281</v>
      </c>
      <c r="C58" s="63" t="s">
        <v>283</v>
      </c>
      <c r="D58" s="64"/>
    </row>
    <row r="59" spans="1:5" ht="50" customHeight="1" thickBot="1" x14ac:dyDescent="0.4">
      <c r="B59" s="47" t="s">
        <v>2</v>
      </c>
      <c r="C59" s="40" t="s">
        <v>282</v>
      </c>
      <c r="D59" s="46"/>
    </row>
  </sheetData>
  <sheetProtection algorithmName="SHA-512" hashValue="hUWJuu6ul9TUgZu312+6WB6WTkxZySUCtbtHYkyUIrVE6ahzMmbTqBT5Vc6/OWj1Vzz8ff4bFJbQKAsiQm9Tog==" saltValue="wx8bqdqVYBdVqOK3S1MRcw==" spinCount="100000" sheet="1" formatCells="0" formatColumn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A71" zoomScaleNormal="100" workbookViewId="0">
      <selection activeCell="H78" sqref="H78"/>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4" t="s">
        <v>9</v>
      </c>
      <c r="B1" s="34"/>
      <c r="C1" s="115"/>
      <c r="D1" s="34"/>
      <c r="E1" s="34"/>
    </row>
    <row r="2" spans="1:5" ht="15.5" x14ac:dyDescent="0.35">
      <c r="A2" s="116"/>
    </row>
    <row r="3" spans="1:5" ht="15.5" x14ac:dyDescent="0.35">
      <c r="A3" s="117" t="s">
        <v>52</v>
      </c>
      <c r="B3" s="117"/>
      <c r="C3" s="118"/>
      <c r="D3" s="117"/>
      <c r="E3" s="117"/>
    </row>
    <row r="5" spans="1:5" ht="18.5" x14ac:dyDescent="0.45">
      <c r="A5" s="119" t="s">
        <v>0</v>
      </c>
      <c r="B5" s="119"/>
      <c r="C5" s="31"/>
      <c r="D5" s="119"/>
      <c r="E5" s="119"/>
    </row>
    <row r="6" spans="1:5" ht="15" thickBot="1" x14ac:dyDescent="0.4"/>
    <row r="7" spans="1:5" ht="30" customHeight="1" x14ac:dyDescent="0.35">
      <c r="A7" s="110"/>
      <c r="B7" s="71" t="s">
        <v>53</v>
      </c>
      <c r="C7" s="72"/>
      <c r="D7" s="71"/>
      <c r="E7" s="111"/>
    </row>
    <row r="8" spans="1:5" ht="30" customHeight="1" x14ac:dyDescent="0.35">
      <c r="A8" s="112"/>
      <c r="B8" s="113" t="s">
        <v>54</v>
      </c>
      <c r="C8" s="104" t="s">
        <v>12</v>
      </c>
      <c r="D8" s="104" t="s">
        <v>13</v>
      </c>
      <c r="E8" s="105" t="s">
        <v>55</v>
      </c>
    </row>
    <row r="9" spans="1:5" ht="100" customHeight="1" x14ac:dyDescent="0.35">
      <c r="A9" s="67">
        <v>1</v>
      </c>
      <c r="B9" s="68" t="s">
        <v>56</v>
      </c>
      <c r="C9" s="21" t="s">
        <v>335</v>
      </c>
      <c r="D9" s="18" t="s">
        <v>337</v>
      </c>
      <c r="E9" s="90">
        <f>IF(C9="Fully met", 1, IF(C9="Partially met",0.5, 0))</f>
        <v>0.5</v>
      </c>
    </row>
    <row r="10" spans="1:5" ht="80.150000000000006" customHeight="1" x14ac:dyDescent="0.35">
      <c r="A10" s="67">
        <v>2</v>
      </c>
      <c r="B10" s="68" t="s">
        <v>57</v>
      </c>
      <c r="C10" s="21" t="s">
        <v>336</v>
      </c>
      <c r="D10" s="18" t="s">
        <v>338</v>
      </c>
      <c r="E10" s="90">
        <f t="shared" ref="E10:E20" si="0">IF(C10="Fully met", 1, IF(C10="Partially met",0.5, 0))</f>
        <v>1</v>
      </c>
    </row>
    <row r="11" spans="1:5" ht="80" customHeight="1" x14ac:dyDescent="0.35">
      <c r="A11" s="67">
        <v>3</v>
      </c>
      <c r="B11" s="114" t="s">
        <v>261</v>
      </c>
      <c r="C11" s="21" t="s">
        <v>336</v>
      </c>
      <c r="D11" s="18" t="s">
        <v>339</v>
      </c>
      <c r="E11" s="90">
        <f t="shared" si="0"/>
        <v>1</v>
      </c>
    </row>
    <row r="12" spans="1:5" ht="50.15" customHeight="1" x14ac:dyDescent="0.35">
      <c r="A12" s="67">
        <v>4</v>
      </c>
      <c r="B12" s="68" t="s">
        <v>58</v>
      </c>
      <c r="C12" s="21" t="s">
        <v>336</v>
      </c>
      <c r="D12" s="18" t="s">
        <v>340</v>
      </c>
      <c r="E12" s="90">
        <f t="shared" si="0"/>
        <v>1</v>
      </c>
    </row>
    <row r="13" spans="1:5" ht="50.15" customHeight="1" x14ac:dyDescent="0.35">
      <c r="A13" s="67">
        <v>5</v>
      </c>
      <c r="B13" s="68" t="s">
        <v>59</v>
      </c>
      <c r="C13" s="21" t="s">
        <v>336</v>
      </c>
      <c r="D13" s="18" t="s">
        <v>340</v>
      </c>
      <c r="E13" s="90">
        <f t="shared" si="0"/>
        <v>1</v>
      </c>
    </row>
    <row r="14" spans="1:5" ht="50.15" customHeight="1" x14ac:dyDescent="0.35">
      <c r="A14" s="67">
        <v>6</v>
      </c>
      <c r="B14" s="68" t="s">
        <v>60</v>
      </c>
      <c r="C14" s="21" t="s">
        <v>336</v>
      </c>
      <c r="D14" s="18" t="s">
        <v>341</v>
      </c>
      <c r="E14" s="90">
        <f t="shared" si="0"/>
        <v>1</v>
      </c>
    </row>
    <row r="15" spans="1:5" ht="50.15" customHeight="1" x14ac:dyDescent="0.35">
      <c r="A15" s="67">
        <v>7</v>
      </c>
      <c r="B15" s="68" t="s">
        <v>61</v>
      </c>
      <c r="C15" s="21" t="s">
        <v>335</v>
      </c>
      <c r="D15" s="18" t="s">
        <v>342</v>
      </c>
      <c r="E15" s="90">
        <f t="shared" si="0"/>
        <v>0.5</v>
      </c>
    </row>
    <row r="16" spans="1:5" ht="50.15" customHeight="1" x14ac:dyDescent="0.35">
      <c r="A16" s="67">
        <v>8</v>
      </c>
      <c r="B16" s="68" t="s">
        <v>62</v>
      </c>
      <c r="C16" s="21" t="s">
        <v>336</v>
      </c>
      <c r="D16" s="18" t="s">
        <v>343</v>
      </c>
      <c r="E16" s="90">
        <f t="shared" si="0"/>
        <v>1</v>
      </c>
    </row>
    <row r="17" spans="1:5" ht="50.15" customHeight="1" x14ac:dyDescent="0.35">
      <c r="A17" s="67">
        <v>9</v>
      </c>
      <c r="B17" s="68" t="s">
        <v>63</v>
      </c>
      <c r="C17" s="21" t="s">
        <v>336</v>
      </c>
      <c r="D17" s="18" t="s">
        <v>344</v>
      </c>
      <c r="E17" s="90">
        <f t="shared" si="0"/>
        <v>1</v>
      </c>
    </row>
    <row r="18" spans="1:5" ht="50.15" customHeight="1" x14ac:dyDescent="0.35">
      <c r="A18" s="67">
        <v>10</v>
      </c>
      <c r="B18" s="68" t="s">
        <v>64</v>
      </c>
      <c r="C18" s="21" t="s">
        <v>336</v>
      </c>
      <c r="D18" s="18" t="s">
        <v>345</v>
      </c>
      <c r="E18" s="90">
        <f t="shared" si="0"/>
        <v>1</v>
      </c>
    </row>
    <row r="19" spans="1:5" ht="50.15" customHeight="1" x14ac:dyDescent="0.35">
      <c r="A19" s="67">
        <v>11</v>
      </c>
      <c r="B19" s="68" t="s">
        <v>65</v>
      </c>
      <c r="C19" s="21" t="s">
        <v>336</v>
      </c>
      <c r="D19" s="18" t="s">
        <v>346</v>
      </c>
      <c r="E19" s="90">
        <f t="shared" si="0"/>
        <v>1</v>
      </c>
    </row>
    <row r="20" spans="1:5" ht="50.15" customHeight="1" x14ac:dyDescent="0.35">
      <c r="A20" s="67">
        <v>12</v>
      </c>
      <c r="B20" s="68" t="s">
        <v>66</v>
      </c>
      <c r="C20" s="21" t="s">
        <v>335</v>
      </c>
      <c r="D20" s="18" t="s">
        <v>347</v>
      </c>
      <c r="E20" s="90">
        <f t="shared" si="0"/>
        <v>0.5</v>
      </c>
    </row>
    <row r="21" spans="1:5" s="3" customFormat="1" ht="15.65" customHeight="1" x14ac:dyDescent="0.35">
      <c r="A21" s="91"/>
      <c r="B21" s="92"/>
      <c r="C21" s="93"/>
      <c r="D21" s="94" t="s">
        <v>67</v>
      </c>
      <c r="E21" s="51">
        <f>SUM(E9:E20)</f>
        <v>10.5</v>
      </c>
    </row>
    <row r="22" spans="1:5" ht="14.5" customHeight="1" thickBot="1" x14ac:dyDescent="0.4">
      <c r="A22" s="95"/>
      <c r="B22" s="96"/>
      <c r="C22" s="97"/>
      <c r="D22" s="98"/>
      <c r="E22" s="89" t="s">
        <v>68</v>
      </c>
    </row>
    <row r="23" spans="1:5" ht="15" thickBot="1" x14ac:dyDescent="0.4"/>
    <row r="24" spans="1:5" ht="30" customHeight="1" x14ac:dyDescent="0.35">
      <c r="A24" s="110"/>
      <c r="B24" s="71" t="s">
        <v>69</v>
      </c>
      <c r="C24" s="72"/>
      <c r="D24" s="71"/>
      <c r="E24" s="111"/>
    </row>
    <row r="25" spans="1:5" ht="30" customHeight="1" x14ac:dyDescent="0.35">
      <c r="A25" s="112"/>
      <c r="B25" s="113" t="s">
        <v>54</v>
      </c>
      <c r="C25" s="104" t="s">
        <v>12</v>
      </c>
      <c r="D25" s="104" t="s">
        <v>13</v>
      </c>
      <c r="E25" s="105" t="s">
        <v>55</v>
      </c>
    </row>
    <row r="26" spans="1:5" ht="50.15" customHeight="1" x14ac:dyDescent="0.35">
      <c r="A26" s="67">
        <v>1</v>
      </c>
      <c r="B26" s="107" t="s">
        <v>70</v>
      </c>
      <c r="C26" s="21" t="s">
        <v>336</v>
      </c>
      <c r="D26" s="18" t="s">
        <v>348</v>
      </c>
      <c r="E26" s="90">
        <f>IF(C26="Fully met", 1, IF(C26="Partially met",0.5, 0))</f>
        <v>1</v>
      </c>
    </row>
    <row r="27" spans="1:5" ht="150" customHeight="1" x14ac:dyDescent="0.35">
      <c r="A27" s="108">
        <v>2</v>
      </c>
      <c r="B27" s="68" t="s">
        <v>292</v>
      </c>
      <c r="C27" s="30" t="s">
        <v>335</v>
      </c>
      <c r="D27" s="18" t="s">
        <v>349</v>
      </c>
      <c r="E27" s="106">
        <f t="shared" ref="E27" si="1">IF(C27="Fully met", 1, IF(C27="Partially met",0.5, 0))</f>
        <v>0.5</v>
      </c>
    </row>
    <row r="28" spans="1:5" ht="100" customHeight="1" x14ac:dyDescent="0.35">
      <c r="A28" s="67">
        <v>3</v>
      </c>
      <c r="B28" s="109" t="s">
        <v>71</v>
      </c>
      <c r="C28" s="21" t="s">
        <v>336</v>
      </c>
      <c r="D28" s="18" t="s">
        <v>350</v>
      </c>
      <c r="E28" s="90">
        <f>IF(C28="Fully met", 1, IF(C28="Partially met",0.5, 0))</f>
        <v>1</v>
      </c>
    </row>
    <row r="29" spans="1:5" ht="50.15" customHeight="1" x14ac:dyDescent="0.35">
      <c r="A29" s="67">
        <v>4</v>
      </c>
      <c r="B29" s="68" t="s">
        <v>72</v>
      </c>
      <c r="C29" s="21" t="s">
        <v>336</v>
      </c>
      <c r="D29" s="18" t="s">
        <v>351</v>
      </c>
      <c r="E29" s="90">
        <f t="shared" ref="E29:E48" si="2">IF(C29="Fully met", 1, IF(C29="Partially met",0.5, 0))</f>
        <v>1</v>
      </c>
    </row>
    <row r="30" spans="1:5" ht="50.15" customHeight="1" x14ac:dyDescent="0.35">
      <c r="A30" s="67">
        <v>5</v>
      </c>
      <c r="B30" s="68" t="s">
        <v>73</v>
      </c>
      <c r="C30" s="21" t="s">
        <v>336</v>
      </c>
      <c r="D30" s="18" t="s">
        <v>352</v>
      </c>
      <c r="E30" s="90">
        <f t="shared" si="2"/>
        <v>1</v>
      </c>
    </row>
    <row r="31" spans="1:5" ht="50.15" customHeight="1" x14ac:dyDescent="0.35">
      <c r="A31" s="67">
        <v>6</v>
      </c>
      <c r="B31" s="68" t="s">
        <v>74</v>
      </c>
      <c r="C31" s="21" t="s">
        <v>336</v>
      </c>
      <c r="D31" s="18" t="s">
        <v>353</v>
      </c>
      <c r="E31" s="90">
        <f t="shared" si="2"/>
        <v>1</v>
      </c>
    </row>
    <row r="32" spans="1:5" ht="50.15" customHeight="1" x14ac:dyDescent="0.35">
      <c r="A32" s="67">
        <v>7</v>
      </c>
      <c r="B32" s="68" t="s">
        <v>75</v>
      </c>
      <c r="C32" s="21" t="s">
        <v>336</v>
      </c>
      <c r="D32" s="18" t="s">
        <v>354</v>
      </c>
      <c r="E32" s="90">
        <f t="shared" si="2"/>
        <v>1</v>
      </c>
    </row>
    <row r="33" spans="1:5" ht="50.15" customHeight="1" x14ac:dyDescent="0.35">
      <c r="A33" s="67">
        <v>8</v>
      </c>
      <c r="B33" s="68" t="s">
        <v>76</v>
      </c>
      <c r="C33" s="21" t="s">
        <v>336</v>
      </c>
      <c r="D33" s="18" t="s">
        <v>355</v>
      </c>
      <c r="E33" s="90">
        <f t="shared" si="2"/>
        <v>1</v>
      </c>
    </row>
    <row r="34" spans="1:5" ht="50.15" customHeight="1" x14ac:dyDescent="0.35">
      <c r="A34" s="67">
        <v>9</v>
      </c>
      <c r="B34" s="68" t="s">
        <v>109</v>
      </c>
      <c r="C34" s="21" t="s">
        <v>336</v>
      </c>
      <c r="D34" s="18"/>
      <c r="E34" s="90">
        <f t="shared" si="2"/>
        <v>1</v>
      </c>
    </row>
    <row r="35" spans="1:5" ht="50.15" customHeight="1" x14ac:dyDescent="0.35">
      <c r="A35" s="67">
        <v>10</v>
      </c>
      <c r="B35" s="68" t="s">
        <v>77</v>
      </c>
      <c r="C35" s="21" t="s">
        <v>336</v>
      </c>
      <c r="D35" s="18" t="s">
        <v>356</v>
      </c>
      <c r="E35" s="90">
        <f t="shared" si="2"/>
        <v>1</v>
      </c>
    </row>
    <row r="36" spans="1:5" ht="50.15" customHeight="1" x14ac:dyDescent="0.35">
      <c r="A36" s="67">
        <v>11</v>
      </c>
      <c r="B36" s="68" t="s">
        <v>78</v>
      </c>
      <c r="C36" s="21" t="s">
        <v>336</v>
      </c>
      <c r="D36" s="18"/>
      <c r="E36" s="90">
        <f t="shared" si="2"/>
        <v>1</v>
      </c>
    </row>
    <row r="37" spans="1:5" ht="50.15" customHeight="1" x14ac:dyDescent="0.35">
      <c r="A37" s="67">
        <v>12</v>
      </c>
      <c r="B37" s="68" t="s">
        <v>79</v>
      </c>
      <c r="C37" s="21" t="s">
        <v>336</v>
      </c>
      <c r="D37" s="18" t="s">
        <v>357</v>
      </c>
      <c r="E37" s="90">
        <f t="shared" si="2"/>
        <v>1</v>
      </c>
    </row>
    <row r="38" spans="1:5" ht="50.15" customHeight="1" x14ac:dyDescent="0.35">
      <c r="A38" s="67">
        <v>13</v>
      </c>
      <c r="B38" s="68" t="s">
        <v>80</v>
      </c>
      <c r="C38" s="21" t="s">
        <v>336</v>
      </c>
      <c r="D38" s="18" t="s">
        <v>358</v>
      </c>
      <c r="E38" s="90">
        <f t="shared" si="2"/>
        <v>1</v>
      </c>
    </row>
    <row r="39" spans="1:5" ht="50.15" customHeight="1" x14ac:dyDescent="0.35">
      <c r="A39" s="67">
        <v>14</v>
      </c>
      <c r="B39" s="68" t="s">
        <v>81</v>
      </c>
      <c r="C39" s="21" t="s">
        <v>336</v>
      </c>
      <c r="D39" s="18" t="s">
        <v>359</v>
      </c>
      <c r="E39" s="90">
        <f t="shared" si="2"/>
        <v>1</v>
      </c>
    </row>
    <row r="40" spans="1:5" ht="50.15" customHeight="1" x14ac:dyDescent="0.35">
      <c r="A40" s="67">
        <v>15</v>
      </c>
      <c r="B40" s="68" t="s">
        <v>82</v>
      </c>
      <c r="C40" s="21" t="s">
        <v>336</v>
      </c>
      <c r="D40" s="18" t="s">
        <v>360</v>
      </c>
      <c r="E40" s="90">
        <f t="shared" si="2"/>
        <v>1</v>
      </c>
    </row>
    <row r="41" spans="1:5" ht="50.15" customHeight="1" x14ac:dyDescent="0.35">
      <c r="A41" s="67">
        <v>16</v>
      </c>
      <c r="B41" s="68" t="s">
        <v>83</v>
      </c>
      <c r="C41" s="21" t="s">
        <v>336</v>
      </c>
      <c r="D41" s="18" t="s">
        <v>361</v>
      </c>
      <c r="E41" s="90">
        <f t="shared" si="2"/>
        <v>1</v>
      </c>
    </row>
    <row r="42" spans="1:5" ht="50.15" customHeight="1" x14ac:dyDescent="0.35">
      <c r="A42" s="67">
        <v>17</v>
      </c>
      <c r="B42" s="68" t="s">
        <v>84</v>
      </c>
      <c r="C42" s="21" t="s">
        <v>336</v>
      </c>
      <c r="D42" s="18" t="s">
        <v>362</v>
      </c>
      <c r="E42" s="90">
        <f t="shared" si="2"/>
        <v>1</v>
      </c>
    </row>
    <row r="43" spans="1:5" ht="50.15" customHeight="1" x14ac:dyDescent="0.35">
      <c r="A43" s="67">
        <v>18</v>
      </c>
      <c r="B43" s="68" t="s">
        <v>85</v>
      </c>
      <c r="C43" s="21" t="s">
        <v>336</v>
      </c>
      <c r="D43" s="18" t="s">
        <v>363</v>
      </c>
      <c r="E43" s="90">
        <f t="shared" si="2"/>
        <v>1</v>
      </c>
    </row>
    <row r="44" spans="1:5" ht="50.15" customHeight="1" x14ac:dyDescent="0.35">
      <c r="A44" s="67">
        <v>19</v>
      </c>
      <c r="B44" s="68" t="s">
        <v>86</v>
      </c>
      <c r="C44" s="21" t="s">
        <v>336</v>
      </c>
      <c r="D44" s="18" t="s">
        <v>364</v>
      </c>
      <c r="E44" s="90">
        <f t="shared" si="2"/>
        <v>1</v>
      </c>
    </row>
    <row r="45" spans="1:5" ht="50.15" customHeight="1" x14ac:dyDescent="0.35">
      <c r="A45" s="67">
        <v>20</v>
      </c>
      <c r="B45" s="68" t="s">
        <v>87</v>
      </c>
      <c r="C45" s="21" t="s">
        <v>336</v>
      </c>
      <c r="D45" s="18" t="s">
        <v>365</v>
      </c>
      <c r="E45" s="90">
        <f t="shared" si="2"/>
        <v>1</v>
      </c>
    </row>
    <row r="46" spans="1:5" ht="80" customHeight="1" x14ac:dyDescent="0.35">
      <c r="A46" s="67">
        <v>21</v>
      </c>
      <c r="B46" s="68" t="s">
        <v>88</v>
      </c>
      <c r="C46" s="21" t="s">
        <v>336</v>
      </c>
      <c r="D46" s="18" t="s">
        <v>366</v>
      </c>
      <c r="E46" s="90">
        <f t="shared" si="2"/>
        <v>1</v>
      </c>
    </row>
    <row r="47" spans="1:5" ht="50.15" customHeight="1" x14ac:dyDescent="0.35">
      <c r="A47" s="67">
        <v>22</v>
      </c>
      <c r="B47" s="68" t="s">
        <v>89</v>
      </c>
      <c r="C47" s="21" t="s">
        <v>336</v>
      </c>
      <c r="D47" s="18" t="s">
        <v>367</v>
      </c>
      <c r="E47" s="90">
        <f t="shared" si="2"/>
        <v>1</v>
      </c>
    </row>
    <row r="48" spans="1:5" ht="50.15" customHeight="1" x14ac:dyDescent="0.35">
      <c r="A48" s="67">
        <v>23</v>
      </c>
      <c r="B48" s="68" t="s">
        <v>90</v>
      </c>
      <c r="C48" s="21" t="s">
        <v>335</v>
      </c>
      <c r="D48" s="18" t="s">
        <v>368</v>
      </c>
      <c r="E48" s="90">
        <f t="shared" si="2"/>
        <v>0.5</v>
      </c>
    </row>
    <row r="49" spans="1:5" ht="15.5" customHeight="1" x14ac:dyDescent="0.35">
      <c r="A49" s="91"/>
      <c r="B49" s="92"/>
      <c r="C49" s="93"/>
      <c r="D49" s="94" t="s">
        <v>67</v>
      </c>
      <c r="E49" s="51">
        <f>SUM(E26:E48)</f>
        <v>22</v>
      </c>
    </row>
    <row r="50" spans="1:5" ht="15" customHeight="1" thickBot="1" x14ac:dyDescent="0.4">
      <c r="A50" s="95"/>
      <c r="B50" s="96"/>
      <c r="C50" s="97"/>
      <c r="D50" s="98"/>
      <c r="E50" s="89" t="s">
        <v>110</v>
      </c>
    </row>
    <row r="51" spans="1:5" ht="15" customHeight="1" thickBot="1" x14ac:dyDescent="0.4"/>
    <row r="52" spans="1:5" ht="30" customHeight="1" x14ac:dyDescent="0.35">
      <c r="A52" s="70"/>
      <c r="B52" s="99" t="s">
        <v>91</v>
      </c>
      <c r="C52" s="100"/>
      <c r="D52" s="99"/>
      <c r="E52" s="101"/>
    </row>
    <row r="53" spans="1:5" ht="30" customHeight="1" x14ac:dyDescent="0.35">
      <c r="A53" s="102"/>
      <c r="B53" s="103" t="s">
        <v>54</v>
      </c>
      <c r="C53" s="104" t="s">
        <v>12</v>
      </c>
      <c r="D53" s="104" t="s">
        <v>13</v>
      </c>
      <c r="E53" s="105" t="s">
        <v>55</v>
      </c>
    </row>
    <row r="54" spans="1:5" ht="50.15" customHeight="1" x14ac:dyDescent="0.35">
      <c r="A54" s="67">
        <v>1</v>
      </c>
      <c r="B54" s="68" t="s">
        <v>305</v>
      </c>
      <c r="C54" s="21" t="s">
        <v>336</v>
      </c>
      <c r="D54" s="18" t="s">
        <v>369</v>
      </c>
      <c r="E54" s="90">
        <f>IF(C54="Fully met", 1, IF(C54="Partially met",0.5, 0))</f>
        <v>1</v>
      </c>
    </row>
    <row r="55" spans="1:5" ht="80.150000000000006" customHeight="1" x14ac:dyDescent="0.35">
      <c r="A55" s="67">
        <v>2</v>
      </c>
      <c r="B55" s="68" t="s">
        <v>92</v>
      </c>
      <c r="C55" s="21" t="s">
        <v>336</v>
      </c>
      <c r="D55" s="18" t="s">
        <v>369</v>
      </c>
      <c r="E55" s="90">
        <f t="shared" ref="E55:E64" si="3">IF(C55="Fully met", 1, IF(C55="Partially met",0.5, 0))</f>
        <v>1</v>
      </c>
    </row>
    <row r="56" spans="1:5" ht="80.150000000000006" customHeight="1" x14ac:dyDescent="0.35">
      <c r="A56" s="67">
        <v>3</v>
      </c>
      <c r="B56" s="68" t="s">
        <v>93</v>
      </c>
      <c r="C56" s="21" t="s">
        <v>336</v>
      </c>
      <c r="D56" s="18" t="s">
        <v>370</v>
      </c>
      <c r="E56" s="90">
        <f t="shared" si="3"/>
        <v>1</v>
      </c>
    </row>
    <row r="57" spans="1:5" ht="50.15" customHeight="1" x14ac:dyDescent="0.35">
      <c r="A57" s="67">
        <v>4</v>
      </c>
      <c r="B57" s="68" t="s">
        <v>94</v>
      </c>
      <c r="C57" s="21" t="s">
        <v>336</v>
      </c>
      <c r="D57" s="18" t="s">
        <v>371</v>
      </c>
      <c r="E57" s="90">
        <f t="shared" si="3"/>
        <v>1</v>
      </c>
    </row>
    <row r="58" spans="1:5" ht="50.15" customHeight="1" x14ac:dyDescent="0.35">
      <c r="A58" s="67">
        <v>5</v>
      </c>
      <c r="B58" s="68" t="s">
        <v>95</v>
      </c>
      <c r="C58" s="21" t="s">
        <v>336</v>
      </c>
      <c r="D58" s="18" t="s">
        <v>372</v>
      </c>
      <c r="E58" s="90">
        <f t="shared" si="3"/>
        <v>1</v>
      </c>
    </row>
    <row r="59" spans="1:5" ht="50.15" customHeight="1" x14ac:dyDescent="0.35">
      <c r="A59" s="67">
        <v>6</v>
      </c>
      <c r="B59" s="68" t="s">
        <v>96</v>
      </c>
      <c r="C59" s="21" t="s">
        <v>336</v>
      </c>
      <c r="D59" s="18" t="s">
        <v>373</v>
      </c>
      <c r="E59" s="90">
        <f t="shared" si="3"/>
        <v>1</v>
      </c>
    </row>
    <row r="60" spans="1:5" ht="50.15" customHeight="1" x14ac:dyDescent="0.35">
      <c r="A60" s="67">
        <v>7</v>
      </c>
      <c r="B60" s="68" t="s">
        <v>97</v>
      </c>
      <c r="C60" s="21" t="s">
        <v>335</v>
      </c>
      <c r="D60" s="18" t="s">
        <v>374</v>
      </c>
      <c r="E60" s="90">
        <f t="shared" si="3"/>
        <v>0.5</v>
      </c>
    </row>
    <row r="61" spans="1:5" ht="50.15" customHeight="1" x14ac:dyDescent="0.35">
      <c r="A61" s="67">
        <v>8</v>
      </c>
      <c r="B61" s="68" t="s">
        <v>98</v>
      </c>
      <c r="C61" s="21" t="s">
        <v>336</v>
      </c>
      <c r="D61" s="18" t="s">
        <v>375</v>
      </c>
      <c r="E61" s="90">
        <f t="shared" si="3"/>
        <v>1</v>
      </c>
    </row>
    <row r="62" spans="1:5" ht="50.15" customHeight="1" x14ac:dyDescent="0.35">
      <c r="A62" s="67">
        <v>9</v>
      </c>
      <c r="B62" s="68" t="s">
        <v>99</v>
      </c>
      <c r="C62" s="21" t="s">
        <v>316</v>
      </c>
      <c r="D62" s="18" t="s">
        <v>376</v>
      </c>
      <c r="E62" s="90">
        <f t="shared" si="3"/>
        <v>0</v>
      </c>
    </row>
    <row r="63" spans="1:5" ht="50.15" customHeight="1" x14ac:dyDescent="0.35">
      <c r="A63" s="67">
        <v>10</v>
      </c>
      <c r="B63" s="68" t="s">
        <v>89</v>
      </c>
      <c r="C63" s="21" t="s">
        <v>336</v>
      </c>
      <c r="D63" s="18" t="s">
        <v>377</v>
      </c>
      <c r="E63" s="90">
        <f t="shared" si="3"/>
        <v>1</v>
      </c>
    </row>
    <row r="64" spans="1:5" ht="50.15" customHeight="1" x14ac:dyDescent="0.35">
      <c r="A64" s="67">
        <v>11</v>
      </c>
      <c r="B64" s="68" t="s">
        <v>100</v>
      </c>
      <c r="C64" s="21" t="s">
        <v>336</v>
      </c>
      <c r="D64" s="18" t="s">
        <v>378</v>
      </c>
      <c r="E64" s="90">
        <f t="shared" si="3"/>
        <v>1</v>
      </c>
    </row>
    <row r="65" spans="1:5" ht="15.5" customHeight="1" x14ac:dyDescent="0.35">
      <c r="A65" s="91"/>
      <c r="B65" s="92"/>
      <c r="C65" s="93"/>
      <c r="D65" s="94" t="s">
        <v>67</v>
      </c>
      <c r="E65" s="51">
        <f>SUM(E54:E64)</f>
        <v>9.5</v>
      </c>
    </row>
    <row r="66" spans="1:5" ht="15" customHeight="1" thickBot="1" x14ac:dyDescent="0.4">
      <c r="A66" s="95"/>
      <c r="B66" s="96"/>
      <c r="C66" s="97"/>
      <c r="D66" s="98"/>
      <c r="E66" s="89" t="s">
        <v>111</v>
      </c>
    </row>
    <row r="67" spans="1:5" ht="15" thickBot="1" x14ac:dyDescent="0.4"/>
    <row r="68" spans="1:5" ht="30" customHeight="1" x14ac:dyDescent="0.35">
      <c r="A68" s="70"/>
      <c r="B68" s="99" t="s">
        <v>101</v>
      </c>
      <c r="C68" s="100"/>
      <c r="D68" s="99"/>
      <c r="E68" s="101"/>
    </row>
    <row r="69" spans="1:5" ht="30" customHeight="1" x14ac:dyDescent="0.35">
      <c r="A69" s="102"/>
      <c r="B69" s="103" t="s">
        <v>54</v>
      </c>
      <c r="C69" s="104" t="s">
        <v>12</v>
      </c>
      <c r="D69" s="104" t="s">
        <v>13</v>
      </c>
      <c r="E69" s="105" t="s">
        <v>55</v>
      </c>
    </row>
    <row r="70" spans="1:5" ht="50.15" customHeight="1" x14ac:dyDescent="0.35">
      <c r="A70" s="67">
        <v>1</v>
      </c>
      <c r="B70" s="68" t="s">
        <v>102</v>
      </c>
      <c r="C70" s="21" t="s">
        <v>336</v>
      </c>
      <c r="D70" s="18" t="s">
        <v>379</v>
      </c>
      <c r="E70" s="90">
        <f>IF(C70="Fully met", 1, IF(C70="Partially met",0.5, 0))</f>
        <v>1</v>
      </c>
    </row>
    <row r="71" spans="1:5" ht="50.15" customHeight="1" x14ac:dyDescent="0.35">
      <c r="A71" s="67">
        <v>2</v>
      </c>
      <c r="B71" s="68" t="s">
        <v>103</v>
      </c>
      <c r="C71" s="21" t="s">
        <v>335</v>
      </c>
      <c r="D71" s="18" t="s">
        <v>380</v>
      </c>
      <c r="E71" s="90">
        <f t="shared" ref="E71:E78" si="4">IF(C71="Fully met", 1, IF(C71="Partially met",0.5, 0))</f>
        <v>0.5</v>
      </c>
    </row>
    <row r="72" spans="1:5" ht="50.15" customHeight="1" x14ac:dyDescent="0.35">
      <c r="A72" s="67">
        <v>3</v>
      </c>
      <c r="B72" s="68" t="s">
        <v>104</v>
      </c>
      <c r="C72" s="21" t="s">
        <v>336</v>
      </c>
      <c r="D72" s="18" t="s">
        <v>380</v>
      </c>
      <c r="E72" s="90">
        <f t="shared" si="4"/>
        <v>1</v>
      </c>
    </row>
    <row r="73" spans="1:5" ht="80.150000000000006" customHeight="1" x14ac:dyDescent="0.35">
      <c r="A73" s="67">
        <v>4</v>
      </c>
      <c r="B73" s="68" t="s">
        <v>105</v>
      </c>
      <c r="C73" s="21" t="s">
        <v>336</v>
      </c>
      <c r="D73" s="18" t="s">
        <v>381</v>
      </c>
      <c r="E73" s="90">
        <f t="shared" si="4"/>
        <v>1</v>
      </c>
    </row>
    <row r="74" spans="1:5" ht="50.15" customHeight="1" x14ac:dyDescent="0.35">
      <c r="A74" s="67">
        <v>5</v>
      </c>
      <c r="B74" s="68" t="s">
        <v>106</v>
      </c>
      <c r="C74" s="21" t="s">
        <v>336</v>
      </c>
      <c r="D74" s="18" t="s">
        <v>382</v>
      </c>
      <c r="E74" s="90">
        <f t="shared" si="4"/>
        <v>1</v>
      </c>
    </row>
    <row r="75" spans="1:5" ht="50.15" customHeight="1" x14ac:dyDescent="0.35">
      <c r="A75" s="67">
        <v>6</v>
      </c>
      <c r="B75" s="68" t="s">
        <v>107</v>
      </c>
      <c r="C75" s="21" t="s">
        <v>336</v>
      </c>
      <c r="D75" s="18" t="s">
        <v>383</v>
      </c>
      <c r="E75" s="90">
        <f t="shared" si="4"/>
        <v>1</v>
      </c>
    </row>
    <row r="76" spans="1:5" ht="50.15" customHeight="1" x14ac:dyDescent="0.35">
      <c r="A76" s="67">
        <v>7</v>
      </c>
      <c r="B76" s="68" t="s">
        <v>186</v>
      </c>
      <c r="C76" s="21" t="s">
        <v>336</v>
      </c>
      <c r="D76" s="18" t="s">
        <v>384</v>
      </c>
      <c r="E76" s="90">
        <f t="shared" si="4"/>
        <v>1</v>
      </c>
    </row>
    <row r="77" spans="1:5" ht="80" customHeight="1" x14ac:dyDescent="0.35">
      <c r="A77" s="67">
        <v>8</v>
      </c>
      <c r="B77" s="68" t="s">
        <v>263</v>
      </c>
      <c r="C77" s="21" t="s">
        <v>336</v>
      </c>
      <c r="D77" s="18" t="s">
        <v>385</v>
      </c>
      <c r="E77" s="90">
        <f t="shared" si="4"/>
        <v>1</v>
      </c>
    </row>
    <row r="78" spans="1:5" ht="50.15" customHeight="1" x14ac:dyDescent="0.35">
      <c r="A78" s="67">
        <v>9</v>
      </c>
      <c r="B78" s="68" t="s">
        <v>108</v>
      </c>
      <c r="C78" s="21" t="s">
        <v>335</v>
      </c>
      <c r="D78" s="18" t="s">
        <v>386</v>
      </c>
      <c r="E78" s="90">
        <f t="shared" si="4"/>
        <v>0.5</v>
      </c>
    </row>
    <row r="79" spans="1:5" ht="15.5" customHeight="1" x14ac:dyDescent="0.35">
      <c r="A79" s="86"/>
      <c r="B79" s="49"/>
      <c r="C79" s="87"/>
      <c r="D79" s="50" t="s">
        <v>67</v>
      </c>
      <c r="E79" s="51">
        <f>SUM(E70:E78)</f>
        <v>8</v>
      </c>
    </row>
    <row r="80" spans="1:5" ht="15" customHeight="1" thickBot="1" x14ac:dyDescent="0.4">
      <c r="A80" s="52"/>
      <c r="B80" s="53"/>
      <c r="C80" s="88"/>
      <c r="D80" s="54"/>
      <c r="E80" s="89" t="s">
        <v>264</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82" zoomScaleNormal="100" workbookViewId="0">
      <selection activeCell="C86" sqref="C86"/>
    </sheetView>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4" t="s">
        <v>9</v>
      </c>
      <c r="B1" s="34"/>
      <c r="C1" s="115"/>
      <c r="D1" s="34"/>
      <c r="E1" s="34"/>
    </row>
    <row r="2" spans="1:5" ht="15.5" x14ac:dyDescent="0.35">
      <c r="A2" s="116"/>
    </row>
    <row r="3" spans="1:5" ht="15.5" x14ac:dyDescent="0.35">
      <c r="A3" s="117" t="s">
        <v>52</v>
      </c>
      <c r="B3" s="117"/>
      <c r="C3" s="118"/>
      <c r="D3" s="117"/>
      <c r="E3" s="117"/>
    </row>
    <row r="5" spans="1:5" ht="18.5" x14ac:dyDescent="0.45">
      <c r="A5" s="119" t="s">
        <v>112</v>
      </c>
      <c r="B5" s="119"/>
      <c r="C5" s="31"/>
      <c r="D5" s="119"/>
      <c r="E5" s="119"/>
    </row>
    <row r="6" spans="1:5" ht="16" thickBot="1" x14ac:dyDescent="0.4">
      <c r="A6" s="121"/>
      <c r="B6" s="121"/>
      <c r="C6" s="121"/>
      <c r="D6" s="121"/>
      <c r="E6" s="121"/>
    </row>
    <row r="7" spans="1:5" ht="30" customHeight="1" x14ac:dyDescent="0.35">
      <c r="A7" s="110"/>
      <c r="B7" s="71" t="s">
        <v>53</v>
      </c>
      <c r="C7" s="72"/>
      <c r="D7" s="71"/>
      <c r="E7" s="111"/>
    </row>
    <row r="8" spans="1:5" ht="30" customHeight="1" x14ac:dyDescent="0.35">
      <c r="A8" s="112"/>
      <c r="B8" s="113" t="s">
        <v>54</v>
      </c>
      <c r="C8" s="104" t="s">
        <v>12</v>
      </c>
      <c r="D8" s="104" t="s">
        <v>13</v>
      </c>
      <c r="E8" s="105" t="s">
        <v>55</v>
      </c>
    </row>
    <row r="9" spans="1:5" ht="80.150000000000006" customHeight="1" x14ac:dyDescent="0.35">
      <c r="A9" s="67">
        <v>1</v>
      </c>
      <c r="B9" s="68" t="s">
        <v>113</v>
      </c>
      <c r="C9" s="21" t="s">
        <v>316</v>
      </c>
      <c r="D9" s="18" t="s">
        <v>387</v>
      </c>
      <c r="E9" s="90">
        <f>IF(C9="Fully met", 1, IF(C9="Partially met",0.5, 0))</f>
        <v>0</v>
      </c>
    </row>
    <row r="10" spans="1:5" ht="80.150000000000006" customHeight="1" x14ac:dyDescent="0.35">
      <c r="A10" s="67">
        <v>2</v>
      </c>
      <c r="B10" s="68" t="s">
        <v>57</v>
      </c>
      <c r="C10" s="21" t="s">
        <v>336</v>
      </c>
      <c r="D10" s="18" t="s">
        <v>388</v>
      </c>
      <c r="E10" s="90">
        <f t="shared" ref="E10:E19" si="0">IF(C10="Fully met", 1, IF(C10="Partially met",0.5, 0))</f>
        <v>1</v>
      </c>
    </row>
    <row r="11" spans="1:5" ht="100" customHeight="1" x14ac:dyDescent="0.35">
      <c r="A11" s="67">
        <v>3</v>
      </c>
      <c r="B11" s="68" t="s">
        <v>262</v>
      </c>
      <c r="C11" s="21" t="s">
        <v>336</v>
      </c>
      <c r="D11" s="18" t="s">
        <v>389</v>
      </c>
      <c r="E11" s="90">
        <f t="shared" si="0"/>
        <v>1</v>
      </c>
    </row>
    <row r="12" spans="1:5" ht="50.15" customHeight="1" x14ac:dyDescent="0.35">
      <c r="A12" s="67">
        <v>4</v>
      </c>
      <c r="B12" s="68" t="s">
        <v>58</v>
      </c>
      <c r="C12" s="21" t="s">
        <v>336</v>
      </c>
      <c r="D12" s="18" t="s">
        <v>390</v>
      </c>
      <c r="E12" s="90">
        <f t="shared" si="0"/>
        <v>1</v>
      </c>
    </row>
    <row r="13" spans="1:5" ht="50.15" customHeight="1" x14ac:dyDescent="0.35">
      <c r="A13" s="67">
        <v>5</v>
      </c>
      <c r="B13" s="68" t="s">
        <v>114</v>
      </c>
      <c r="C13" s="21" t="s">
        <v>316</v>
      </c>
      <c r="D13" s="18" t="s">
        <v>391</v>
      </c>
      <c r="E13" s="90">
        <f t="shared" si="0"/>
        <v>0</v>
      </c>
    </row>
    <row r="14" spans="1:5" ht="50.15" customHeight="1" x14ac:dyDescent="0.35">
      <c r="A14" s="67">
        <v>6</v>
      </c>
      <c r="B14" s="68" t="s">
        <v>115</v>
      </c>
      <c r="C14" s="21" t="s">
        <v>335</v>
      </c>
      <c r="D14" s="18" t="s">
        <v>392</v>
      </c>
      <c r="E14" s="90">
        <f t="shared" si="0"/>
        <v>0.5</v>
      </c>
    </row>
    <row r="15" spans="1:5" ht="50.15" customHeight="1" x14ac:dyDescent="0.35">
      <c r="A15" s="67">
        <v>7</v>
      </c>
      <c r="B15" s="68" t="s">
        <v>116</v>
      </c>
      <c r="C15" s="21" t="s">
        <v>336</v>
      </c>
      <c r="D15" s="18" t="s">
        <v>393</v>
      </c>
      <c r="E15" s="90">
        <f t="shared" si="0"/>
        <v>1</v>
      </c>
    </row>
    <row r="16" spans="1:5" ht="50.15" customHeight="1" x14ac:dyDescent="0.35">
      <c r="A16" s="67">
        <v>8</v>
      </c>
      <c r="B16" s="68" t="s">
        <v>63</v>
      </c>
      <c r="C16" s="21" t="s">
        <v>336</v>
      </c>
      <c r="D16" s="18" t="s">
        <v>397</v>
      </c>
      <c r="E16" s="90">
        <f t="shared" si="0"/>
        <v>1</v>
      </c>
    </row>
    <row r="17" spans="1:5" ht="50.15" customHeight="1" x14ac:dyDescent="0.35">
      <c r="A17" s="67">
        <v>9</v>
      </c>
      <c r="B17" s="68" t="s">
        <v>64</v>
      </c>
      <c r="C17" s="21" t="s">
        <v>336</v>
      </c>
      <c r="D17" s="18" t="s">
        <v>396</v>
      </c>
      <c r="E17" s="90">
        <f t="shared" si="0"/>
        <v>1</v>
      </c>
    </row>
    <row r="18" spans="1:5" ht="50.15" customHeight="1" x14ac:dyDescent="0.35">
      <c r="A18" s="67">
        <v>10</v>
      </c>
      <c r="B18" s="68" t="s">
        <v>89</v>
      </c>
      <c r="C18" s="21" t="s">
        <v>336</v>
      </c>
      <c r="D18" s="18" t="s">
        <v>395</v>
      </c>
      <c r="E18" s="90">
        <f t="shared" si="0"/>
        <v>1</v>
      </c>
    </row>
    <row r="19" spans="1:5" ht="50.15" customHeight="1" x14ac:dyDescent="0.35">
      <c r="A19" s="67">
        <v>11</v>
      </c>
      <c r="B19" s="68" t="s">
        <v>117</v>
      </c>
      <c r="C19" s="21" t="s">
        <v>335</v>
      </c>
      <c r="D19" s="18" t="s">
        <v>394</v>
      </c>
      <c r="E19" s="90">
        <f t="shared" si="0"/>
        <v>0.5</v>
      </c>
    </row>
    <row r="20" spans="1:5" ht="15.5" customHeight="1" x14ac:dyDescent="0.35">
      <c r="A20" s="91"/>
      <c r="B20" s="92"/>
      <c r="C20" s="93"/>
      <c r="D20" s="94" t="s">
        <v>67</v>
      </c>
      <c r="E20" s="51">
        <f>SUM(E9:E19)</f>
        <v>8</v>
      </c>
    </row>
    <row r="21" spans="1:5" ht="15" customHeight="1" thickBot="1" x14ac:dyDescent="0.4">
      <c r="A21" s="95"/>
      <c r="B21" s="96"/>
      <c r="C21" s="97"/>
      <c r="D21" s="98"/>
      <c r="E21" s="89" t="s">
        <v>111</v>
      </c>
    </row>
    <row r="22" spans="1:5" ht="15" thickBot="1" x14ac:dyDescent="0.4"/>
    <row r="23" spans="1:5" ht="30" customHeight="1" x14ac:dyDescent="0.35">
      <c r="A23" s="110"/>
      <c r="B23" s="71" t="s">
        <v>69</v>
      </c>
      <c r="C23" s="72"/>
      <c r="D23" s="71"/>
      <c r="E23" s="111"/>
    </row>
    <row r="24" spans="1:5" ht="30" customHeight="1" x14ac:dyDescent="0.35">
      <c r="A24" s="112"/>
      <c r="B24" s="113" t="s">
        <v>54</v>
      </c>
      <c r="C24" s="104" t="s">
        <v>12</v>
      </c>
      <c r="D24" s="104" t="s">
        <v>13</v>
      </c>
      <c r="E24" s="105" t="s">
        <v>55</v>
      </c>
    </row>
    <row r="25" spans="1:5" ht="50.15" customHeight="1" x14ac:dyDescent="0.35">
      <c r="A25" s="67">
        <v>1</v>
      </c>
      <c r="B25" s="107" t="s">
        <v>118</v>
      </c>
      <c r="C25" s="21" t="s">
        <v>336</v>
      </c>
      <c r="D25" s="18" t="s">
        <v>398</v>
      </c>
      <c r="E25" s="90">
        <f>IF(C25="Fully met", 1, IF(C25="Partially met",0.5, 0))</f>
        <v>1</v>
      </c>
    </row>
    <row r="26" spans="1:5" ht="150" customHeight="1" x14ac:dyDescent="0.35">
      <c r="A26" s="108">
        <v>2</v>
      </c>
      <c r="B26" s="68" t="s">
        <v>292</v>
      </c>
      <c r="C26" s="30" t="s">
        <v>335</v>
      </c>
      <c r="D26" s="18" t="s">
        <v>399</v>
      </c>
      <c r="E26" s="106">
        <f t="shared" ref="E26" si="1">IF(C26="Fully met", 1, IF(C26="Partially met",0.5, 0))</f>
        <v>0.5</v>
      </c>
    </row>
    <row r="27" spans="1:5" ht="100" customHeight="1" x14ac:dyDescent="0.35">
      <c r="A27" s="67">
        <v>3</v>
      </c>
      <c r="B27" s="109" t="s">
        <v>71</v>
      </c>
      <c r="C27" s="21" t="s">
        <v>336</v>
      </c>
      <c r="D27" s="18" t="s">
        <v>350</v>
      </c>
      <c r="E27" s="90">
        <f>IF(C27="Fully met", 1, IF(C27="Partially met",0.5, 0))</f>
        <v>1</v>
      </c>
    </row>
    <row r="28" spans="1:5" ht="50.15" customHeight="1" x14ac:dyDescent="0.35">
      <c r="A28" s="67">
        <v>4</v>
      </c>
      <c r="B28" s="68" t="s">
        <v>119</v>
      </c>
      <c r="C28" s="21" t="s">
        <v>335</v>
      </c>
      <c r="D28" s="18" t="s">
        <v>400</v>
      </c>
      <c r="E28" s="90">
        <f t="shared" ref="E28:E42" si="2">IF(C28="Fully met", 1, IF(C28="Partially met",0.5, 0))</f>
        <v>0.5</v>
      </c>
    </row>
    <row r="29" spans="1:5" ht="50.15" customHeight="1" x14ac:dyDescent="0.35">
      <c r="A29" s="67">
        <v>5</v>
      </c>
      <c r="B29" s="68" t="s">
        <v>109</v>
      </c>
      <c r="C29" s="21" t="s">
        <v>336</v>
      </c>
      <c r="D29" s="18"/>
      <c r="E29" s="90">
        <f t="shared" si="2"/>
        <v>1</v>
      </c>
    </row>
    <row r="30" spans="1:5" ht="50.15" customHeight="1" x14ac:dyDescent="0.35">
      <c r="A30" s="67">
        <v>6</v>
      </c>
      <c r="B30" s="68" t="s">
        <v>120</v>
      </c>
      <c r="C30" s="21" t="s">
        <v>336</v>
      </c>
      <c r="D30" s="18" t="s">
        <v>405</v>
      </c>
      <c r="E30" s="90">
        <f t="shared" si="2"/>
        <v>1</v>
      </c>
    </row>
    <row r="31" spans="1:5" ht="50.15" customHeight="1" x14ac:dyDescent="0.35">
      <c r="A31" s="67">
        <v>7</v>
      </c>
      <c r="B31" s="68" t="s">
        <v>80</v>
      </c>
      <c r="C31" s="21" t="s">
        <v>336</v>
      </c>
      <c r="D31" s="18" t="s">
        <v>405</v>
      </c>
      <c r="E31" s="90">
        <f t="shared" si="2"/>
        <v>1</v>
      </c>
    </row>
    <row r="32" spans="1:5" ht="50.15" customHeight="1" x14ac:dyDescent="0.35">
      <c r="A32" s="67">
        <v>8</v>
      </c>
      <c r="B32" s="68" t="s">
        <v>121</v>
      </c>
      <c r="C32" s="21" t="s">
        <v>336</v>
      </c>
      <c r="D32" s="18" t="s">
        <v>359</v>
      </c>
      <c r="E32" s="90">
        <f t="shared" si="2"/>
        <v>1</v>
      </c>
    </row>
    <row r="33" spans="1:5" ht="50.15" customHeight="1" x14ac:dyDescent="0.35">
      <c r="A33" s="67">
        <v>9</v>
      </c>
      <c r="B33" s="68" t="s">
        <v>82</v>
      </c>
      <c r="C33" s="21" t="s">
        <v>336</v>
      </c>
      <c r="D33" s="18" t="s">
        <v>404</v>
      </c>
      <c r="E33" s="90">
        <f t="shared" si="2"/>
        <v>1</v>
      </c>
    </row>
    <row r="34" spans="1:5" ht="50.15" customHeight="1" x14ac:dyDescent="0.35">
      <c r="A34" s="67">
        <v>10</v>
      </c>
      <c r="B34" s="68" t="s">
        <v>84</v>
      </c>
      <c r="C34" s="21" t="s">
        <v>336</v>
      </c>
      <c r="D34" s="18" t="s">
        <v>361</v>
      </c>
      <c r="E34" s="90">
        <f t="shared" si="2"/>
        <v>1</v>
      </c>
    </row>
    <row r="35" spans="1:5" ht="50.15" customHeight="1" x14ac:dyDescent="0.35">
      <c r="A35" s="67">
        <v>11</v>
      </c>
      <c r="B35" s="68" t="s">
        <v>122</v>
      </c>
      <c r="C35" s="21" t="s">
        <v>336</v>
      </c>
      <c r="D35" s="18" t="s">
        <v>362</v>
      </c>
      <c r="E35" s="90">
        <f t="shared" si="2"/>
        <v>1</v>
      </c>
    </row>
    <row r="36" spans="1:5" ht="50.15" customHeight="1" x14ac:dyDescent="0.35">
      <c r="A36" s="67">
        <v>12</v>
      </c>
      <c r="B36" s="68" t="s">
        <v>85</v>
      </c>
      <c r="C36" s="21" t="s">
        <v>336</v>
      </c>
      <c r="D36" s="18" t="s">
        <v>403</v>
      </c>
      <c r="E36" s="90">
        <f t="shared" si="2"/>
        <v>1</v>
      </c>
    </row>
    <row r="37" spans="1:5" ht="50.15" customHeight="1" x14ac:dyDescent="0.35">
      <c r="A37" s="67">
        <v>13</v>
      </c>
      <c r="B37" s="68" t="s">
        <v>86</v>
      </c>
      <c r="C37" s="21" t="s">
        <v>336</v>
      </c>
      <c r="D37" s="18" t="s">
        <v>364</v>
      </c>
      <c r="E37" s="90">
        <f t="shared" si="2"/>
        <v>1</v>
      </c>
    </row>
    <row r="38" spans="1:5" ht="50.15" customHeight="1" x14ac:dyDescent="0.35">
      <c r="A38" s="67">
        <v>14</v>
      </c>
      <c r="B38" s="68" t="s">
        <v>87</v>
      </c>
      <c r="C38" s="21" t="s">
        <v>335</v>
      </c>
      <c r="D38" s="18" t="s">
        <v>402</v>
      </c>
      <c r="E38" s="90">
        <f t="shared" si="2"/>
        <v>0.5</v>
      </c>
    </row>
    <row r="39" spans="1:5" ht="80.150000000000006" customHeight="1" x14ac:dyDescent="0.35">
      <c r="A39" s="67">
        <v>15</v>
      </c>
      <c r="B39" s="68" t="s">
        <v>88</v>
      </c>
      <c r="C39" s="21" t="s">
        <v>336</v>
      </c>
      <c r="D39" s="18" t="s">
        <v>366</v>
      </c>
      <c r="E39" s="90">
        <f t="shared" si="2"/>
        <v>1</v>
      </c>
    </row>
    <row r="40" spans="1:5" ht="50.15" customHeight="1" x14ac:dyDescent="0.35">
      <c r="A40" s="67">
        <v>16</v>
      </c>
      <c r="B40" s="68" t="s">
        <v>123</v>
      </c>
      <c r="C40" s="21" t="s">
        <v>336</v>
      </c>
      <c r="D40" s="18"/>
      <c r="E40" s="90">
        <f t="shared" si="2"/>
        <v>1</v>
      </c>
    </row>
    <row r="41" spans="1:5" ht="50.15" customHeight="1" x14ac:dyDescent="0.35">
      <c r="A41" s="67">
        <v>17</v>
      </c>
      <c r="B41" s="68" t="s">
        <v>89</v>
      </c>
      <c r="C41" s="21" t="s">
        <v>336</v>
      </c>
      <c r="D41" s="18"/>
      <c r="E41" s="90">
        <f t="shared" si="2"/>
        <v>1</v>
      </c>
    </row>
    <row r="42" spans="1:5" ht="50.15" customHeight="1" x14ac:dyDescent="0.35">
      <c r="A42" s="67">
        <v>18</v>
      </c>
      <c r="B42" s="68" t="s">
        <v>90</v>
      </c>
      <c r="C42" s="21" t="s">
        <v>335</v>
      </c>
      <c r="D42" s="18" t="s">
        <v>401</v>
      </c>
      <c r="E42" s="90">
        <f t="shared" si="2"/>
        <v>0.5</v>
      </c>
    </row>
    <row r="43" spans="1:5" ht="15.5" customHeight="1" x14ac:dyDescent="0.35">
      <c r="A43" s="91"/>
      <c r="B43" s="92"/>
      <c r="C43" s="93"/>
      <c r="D43" s="94" t="s">
        <v>67</v>
      </c>
      <c r="E43" s="51">
        <f>SUM(E25:E42)</f>
        <v>16</v>
      </c>
    </row>
    <row r="44" spans="1:5" ht="15" customHeight="1" thickBot="1" x14ac:dyDescent="0.4">
      <c r="A44" s="95"/>
      <c r="B44" s="96"/>
      <c r="C44" s="97"/>
      <c r="D44" s="98"/>
      <c r="E44" s="89" t="s">
        <v>142</v>
      </c>
    </row>
    <row r="45" spans="1:5" ht="15" thickBot="1" x14ac:dyDescent="0.4"/>
    <row r="46" spans="1:5" ht="30" customHeight="1" x14ac:dyDescent="0.35">
      <c r="A46" s="110"/>
      <c r="B46" s="71" t="s">
        <v>91</v>
      </c>
      <c r="C46" s="72"/>
      <c r="D46" s="71"/>
      <c r="E46" s="111"/>
    </row>
    <row r="47" spans="1:5" ht="30" customHeight="1" x14ac:dyDescent="0.35">
      <c r="A47" s="112"/>
      <c r="B47" s="113" t="s">
        <v>54</v>
      </c>
      <c r="C47" s="104" t="s">
        <v>12</v>
      </c>
      <c r="D47" s="104" t="s">
        <v>13</v>
      </c>
      <c r="E47" s="105" t="s">
        <v>55</v>
      </c>
    </row>
    <row r="48" spans="1:5" ht="80.150000000000006" customHeight="1" x14ac:dyDescent="0.35">
      <c r="A48" s="67">
        <v>1</v>
      </c>
      <c r="B48" s="68" t="s">
        <v>92</v>
      </c>
      <c r="C48" s="21" t="s">
        <v>336</v>
      </c>
      <c r="D48" s="18" t="s">
        <v>369</v>
      </c>
      <c r="E48" s="90">
        <f>IF(C48="Fully met", 1, IF(C48="Partially met",0.5, 0))</f>
        <v>1</v>
      </c>
    </row>
    <row r="49" spans="1:5" ht="80.150000000000006" customHeight="1" x14ac:dyDescent="0.35">
      <c r="A49" s="67">
        <v>2</v>
      </c>
      <c r="B49" s="68" t="s">
        <v>93</v>
      </c>
      <c r="C49" s="21" t="s">
        <v>336</v>
      </c>
      <c r="D49" s="18" t="s">
        <v>370</v>
      </c>
      <c r="E49" s="90">
        <f t="shared" ref="E49:E57" si="3">IF(C49="Fully met", 1, IF(C49="Partially met",0.5, 0))</f>
        <v>1</v>
      </c>
    </row>
    <row r="50" spans="1:5" ht="50.15" customHeight="1" x14ac:dyDescent="0.35">
      <c r="A50" s="67">
        <v>3</v>
      </c>
      <c r="B50" s="68" t="s">
        <v>94</v>
      </c>
      <c r="C50" s="21" t="s">
        <v>336</v>
      </c>
      <c r="D50" s="18" t="s">
        <v>371</v>
      </c>
      <c r="E50" s="90">
        <f t="shared" si="3"/>
        <v>1</v>
      </c>
    </row>
    <row r="51" spans="1:5" ht="50.15" customHeight="1" x14ac:dyDescent="0.35">
      <c r="A51" s="67">
        <v>4</v>
      </c>
      <c r="B51" s="68" t="s">
        <v>124</v>
      </c>
      <c r="C51" s="21" t="s">
        <v>336</v>
      </c>
      <c r="D51" s="18" t="s">
        <v>372</v>
      </c>
      <c r="E51" s="90">
        <f t="shared" si="3"/>
        <v>1</v>
      </c>
    </row>
    <row r="52" spans="1:5" ht="50.15" customHeight="1" x14ac:dyDescent="0.35">
      <c r="A52" s="67">
        <v>5</v>
      </c>
      <c r="B52" s="68" t="s">
        <v>96</v>
      </c>
      <c r="C52" s="21" t="s">
        <v>336</v>
      </c>
      <c r="D52" s="18" t="s">
        <v>373</v>
      </c>
      <c r="E52" s="90">
        <f t="shared" si="3"/>
        <v>1</v>
      </c>
    </row>
    <row r="53" spans="1:5" ht="50.15" customHeight="1" x14ac:dyDescent="0.35">
      <c r="A53" s="67">
        <v>6</v>
      </c>
      <c r="B53" s="68" t="s">
        <v>97</v>
      </c>
      <c r="C53" s="21" t="s">
        <v>336</v>
      </c>
      <c r="D53" s="18"/>
      <c r="E53" s="90">
        <f t="shared" si="3"/>
        <v>1</v>
      </c>
    </row>
    <row r="54" spans="1:5" ht="50.15" customHeight="1" x14ac:dyDescent="0.35">
      <c r="A54" s="67">
        <v>7</v>
      </c>
      <c r="B54" s="68" t="s">
        <v>125</v>
      </c>
      <c r="C54" s="21" t="s">
        <v>336</v>
      </c>
      <c r="D54" s="18" t="s">
        <v>375</v>
      </c>
      <c r="E54" s="90">
        <f t="shared" si="3"/>
        <v>1</v>
      </c>
    </row>
    <row r="55" spans="1:5" ht="50.15" customHeight="1" x14ac:dyDescent="0.35">
      <c r="A55" s="67">
        <v>8</v>
      </c>
      <c r="B55" s="68" t="s">
        <v>99</v>
      </c>
      <c r="C55" s="21" t="s">
        <v>316</v>
      </c>
      <c r="D55" s="18" t="s">
        <v>376</v>
      </c>
      <c r="E55" s="90">
        <f t="shared" si="3"/>
        <v>0</v>
      </c>
    </row>
    <row r="56" spans="1:5" ht="50.15" customHeight="1" x14ac:dyDescent="0.35">
      <c r="A56" s="67">
        <v>9</v>
      </c>
      <c r="B56" s="68" t="s">
        <v>89</v>
      </c>
      <c r="C56" s="21" t="s">
        <v>336</v>
      </c>
      <c r="D56" s="18" t="s">
        <v>377</v>
      </c>
      <c r="E56" s="90">
        <f t="shared" si="3"/>
        <v>1</v>
      </c>
    </row>
    <row r="57" spans="1:5" ht="50.15" customHeight="1" x14ac:dyDescent="0.35">
      <c r="A57" s="67">
        <v>10</v>
      </c>
      <c r="B57" s="68" t="s">
        <v>100</v>
      </c>
      <c r="C57" s="21" t="s">
        <v>335</v>
      </c>
      <c r="D57" s="18" t="s">
        <v>368</v>
      </c>
      <c r="E57" s="90">
        <f t="shared" si="3"/>
        <v>0.5</v>
      </c>
    </row>
    <row r="58" spans="1:5" ht="15.5" customHeight="1" x14ac:dyDescent="0.35">
      <c r="A58" s="91"/>
      <c r="B58" s="92"/>
      <c r="C58" s="93"/>
      <c r="D58" s="94" t="s">
        <v>67</v>
      </c>
      <c r="E58" s="51">
        <f>SUM(E48:E57)</f>
        <v>8.5</v>
      </c>
    </row>
    <row r="59" spans="1:5" ht="15" customHeight="1" thickBot="1" x14ac:dyDescent="0.4">
      <c r="A59" s="95"/>
      <c r="B59" s="96"/>
      <c r="C59" s="97"/>
      <c r="D59" s="98"/>
      <c r="E59" s="89" t="s">
        <v>143</v>
      </c>
    </row>
    <row r="60" spans="1:5" ht="15" thickBot="1" x14ac:dyDescent="0.4"/>
    <row r="61" spans="1:5" ht="30" customHeight="1" x14ac:dyDescent="0.35">
      <c r="A61" s="110"/>
      <c r="B61" s="71" t="s">
        <v>126</v>
      </c>
      <c r="C61" s="72"/>
      <c r="D61" s="71"/>
      <c r="E61" s="111"/>
    </row>
    <row r="62" spans="1:5" ht="30" customHeight="1" x14ac:dyDescent="0.35">
      <c r="A62" s="112"/>
      <c r="B62" s="113" t="s">
        <v>54</v>
      </c>
      <c r="C62" s="104" t="s">
        <v>12</v>
      </c>
      <c r="D62" s="104" t="s">
        <v>13</v>
      </c>
      <c r="E62" s="105" t="s">
        <v>55</v>
      </c>
    </row>
    <row r="63" spans="1:5" ht="80.150000000000006" customHeight="1" x14ac:dyDescent="0.35">
      <c r="A63" s="67">
        <v>1</v>
      </c>
      <c r="B63" s="68" t="s">
        <v>127</v>
      </c>
      <c r="C63" s="35" t="s">
        <v>336</v>
      </c>
      <c r="D63" s="18"/>
      <c r="E63" s="90">
        <f>IF(C63="Fully met", 1, IF(C63="Partially met",0.5, 0))</f>
        <v>1</v>
      </c>
    </row>
    <row r="64" spans="1:5" ht="80.150000000000006" customHeight="1" x14ac:dyDescent="0.35">
      <c r="A64" s="67">
        <v>2</v>
      </c>
      <c r="B64" s="68" t="s">
        <v>128</v>
      </c>
      <c r="C64" s="21" t="s">
        <v>336</v>
      </c>
      <c r="D64" s="18"/>
      <c r="E64" s="90">
        <f t="shared" ref="E64:E68" si="4">IF(C64="Fully met", 1, IF(C64="Partially met",0.5, 0))</f>
        <v>1</v>
      </c>
    </row>
    <row r="65" spans="1:5" ht="50.15" customHeight="1" x14ac:dyDescent="0.35">
      <c r="A65" s="67">
        <v>3</v>
      </c>
      <c r="B65" s="68" t="s">
        <v>129</v>
      </c>
      <c r="C65" s="21" t="s">
        <v>336</v>
      </c>
      <c r="D65" s="18"/>
      <c r="E65" s="90">
        <f t="shared" si="4"/>
        <v>1</v>
      </c>
    </row>
    <row r="66" spans="1:5" ht="50.15" customHeight="1" x14ac:dyDescent="0.35">
      <c r="A66" s="67">
        <v>4</v>
      </c>
      <c r="B66" s="68" t="s">
        <v>130</v>
      </c>
      <c r="C66" s="21" t="s">
        <v>336</v>
      </c>
      <c r="D66" s="18"/>
      <c r="E66" s="90">
        <f t="shared" si="4"/>
        <v>1</v>
      </c>
    </row>
    <row r="67" spans="1:5" ht="80.150000000000006" customHeight="1" x14ac:dyDescent="0.35">
      <c r="A67" s="67">
        <v>5</v>
      </c>
      <c r="B67" s="68" t="s">
        <v>131</v>
      </c>
      <c r="C67" s="21" t="s">
        <v>336</v>
      </c>
      <c r="D67" s="18"/>
      <c r="E67" s="90">
        <f t="shared" si="4"/>
        <v>1</v>
      </c>
    </row>
    <row r="68" spans="1:5" ht="50.15" customHeight="1" x14ac:dyDescent="0.35">
      <c r="A68" s="67">
        <v>6</v>
      </c>
      <c r="B68" s="68" t="s">
        <v>132</v>
      </c>
      <c r="C68" s="21" t="s">
        <v>336</v>
      </c>
      <c r="D68" s="18" t="s">
        <v>406</v>
      </c>
      <c r="E68" s="90">
        <f t="shared" si="4"/>
        <v>1</v>
      </c>
    </row>
    <row r="69" spans="1:5" ht="15.5" customHeight="1" x14ac:dyDescent="0.35">
      <c r="A69" s="91"/>
      <c r="B69" s="92"/>
      <c r="C69" s="93"/>
      <c r="D69" s="94" t="s">
        <v>67</v>
      </c>
      <c r="E69" s="51">
        <f>SUM(E63:E68)</f>
        <v>6</v>
      </c>
    </row>
    <row r="70" spans="1:5" ht="15" customHeight="1" thickBot="1" x14ac:dyDescent="0.4">
      <c r="A70" s="95"/>
      <c r="B70" s="96"/>
      <c r="C70" s="97"/>
      <c r="D70" s="98"/>
      <c r="E70" s="89" t="s">
        <v>144</v>
      </c>
    </row>
    <row r="71" spans="1:5" ht="15" customHeight="1" thickBot="1" x14ac:dyDescent="0.4"/>
    <row r="72" spans="1:5" ht="30" customHeight="1" x14ac:dyDescent="0.35">
      <c r="A72" s="110"/>
      <c r="B72" s="71" t="s">
        <v>265</v>
      </c>
      <c r="C72" s="72"/>
      <c r="D72" s="71"/>
      <c r="E72" s="111"/>
    </row>
    <row r="73" spans="1:5" ht="30" customHeight="1" x14ac:dyDescent="0.35">
      <c r="A73" s="112"/>
      <c r="B73" s="113" t="s">
        <v>54</v>
      </c>
      <c r="C73" s="104" t="s">
        <v>12</v>
      </c>
      <c r="D73" s="104" t="s">
        <v>13</v>
      </c>
      <c r="E73" s="105" t="s">
        <v>55</v>
      </c>
    </row>
    <row r="74" spans="1:5" ht="50.15" customHeight="1" x14ac:dyDescent="0.35">
      <c r="A74" s="67">
        <v>1</v>
      </c>
      <c r="B74" s="107" t="s">
        <v>133</v>
      </c>
      <c r="C74" s="21" t="s">
        <v>336</v>
      </c>
      <c r="D74" s="18"/>
      <c r="E74" s="90">
        <f>IF(C74="Fully met", 1, IF(C74="Partially met",0.5, 0))</f>
        <v>1</v>
      </c>
    </row>
    <row r="75" spans="1:5" ht="150" customHeight="1" x14ac:dyDescent="0.35">
      <c r="A75" s="108">
        <v>2</v>
      </c>
      <c r="B75" s="68" t="s">
        <v>294</v>
      </c>
      <c r="C75" s="30" t="s">
        <v>336</v>
      </c>
      <c r="D75" s="18"/>
      <c r="E75" s="106">
        <f t="shared" ref="E75" si="5">IF(C75="Fully met", 1, IF(C75="Partially met",0.5, 0))</f>
        <v>1</v>
      </c>
    </row>
    <row r="76" spans="1:5" ht="50.15" customHeight="1" x14ac:dyDescent="0.35">
      <c r="A76" s="67">
        <v>3</v>
      </c>
      <c r="B76" s="109" t="s">
        <v>134</v>
      </c>
      <c r="C76" s="21" t="s">
        <v>336</v>
      </c>
      <c r="D76" s="18"/>
      <c r="E76" s="90">
        <f>IF(C76="Fully met", 1, IF(C76="Partially met",0.5, 0))</f>
        <v>1</v>
      </c>
    </row>
    <row r="77" spans="1:5" ht="50.15" customHeight="1" x14ac:dyDescent="0.35">
      <c r="A77" s="67">
        <v>4</v>
      </c>
      <c r="B77" s="68" t="s">
        <v>135</v>
      </c>
      <c r="C77" s="21" t="s">
        <v>336</v>
      </c>
      <c r="D77" s="18"/>
      <c r="E77" s="90">
        <f t="shared" ref="E77:E81" si="6">IF(C77="Fully met", 1, IF(C77="Partially met",0.5, 0))</f>
        <v>1</v>
      </c>
    </row>
    <row r="78" spans="1:5" ht="50.15" customHeight="1" x14ac:dyDescent="0.35">
      <c r="A78" s="67">
        <v>5</v>
      </c>
      <c r="B78" s="68" t="s">
        <v>136</v>
      </c>
      <c r="C78" s="21" t="s">
        <v>336</v>
      </c>
      <c r="D78" s="18"/>
      <c r="E78" s="90">
        <f t="shared" si="6"/>
        <v>1</v>
      </c>
    </row>
    <row r="79" spans="1:5" ht="80.150000000000006" customHeight="1" x14ac:dyDescent="0.35">
      <c r="A79" s="67">
        <v>6</v>
      </c>
      <c r="B79" s="68" t="s">
        <v>137</v>
      </c>
      <c r="C79" s="21" t="s">
        <v>336</v>
      </c>
      <c r="D79" s="18"/>
      <c r="E79" s="90">
        <f t="shared" si="6"/>
        <v>1</v>
      </c>
    </row>
    <row r="80" spans="1:5" ht="50.15" customHeight="1" x14ac:dyDescent="0.35">
      <c r="A80" s="67">
        <v>7</v>
      </c>
      <c r="B80" s="68" t="s">
        <v>138</v>
      </c>
      <c r="C80" s="21" t="s">
        <v>336</v>
      </c>
      <c r="D80" s="18"/>
      <c r="E80" s="90">
        <f t="shared" si="6"/>
        <v>1</v>
      </c>
    </row>
    <row r="81" spans="1:5" ht="50.15" customHeight="1" x14ac:dyDescent="0.35">
      <c r="A81" s="67">
        <v>8</v>
      </c>
      <c r="B81" s="107" t="s">
        <v>139</v>
      </c>
      <c r="C81" s="159" t="s">
        <v>336</v>
      </c>
      <c r="D81" s="18"/>
      <c r="E81" s="90">
        <f t="shared" si="6"/>
        <v>1</v>
      </c>
    </row>
    <row r="82" spans="1:5" ht="130" customHeight="1" x14ac:dyDescent="0.35">
      <c r="A82" s="120">
        <v>9</v>
      </c>
      <c r="B82" s="68" t="s">
        <v>295</v>
      </c>
      <c r="C82" s="37" t="s">
        <v>336</v>
      </c>
      <c r="D82" s="36"/>
      <c r="E82" s="106">
        <f>IF(C82="Fully met", 1, IF(C82="Partially met",0.5, 0))</f>
        <v>1</v>
      </c>
    </row>
    <row r="83" spans="1:5" ht="50.15" customHeight="1" x14ac:dyDescent="0.35">
      <c r="A83" s="67">
        <v>10</v>
      </c>
      <c r="B83" s="109" t="s">
        <v>140</v>
      </c>
      <c r="C83" s="21" t="s">
        <v>336</v>
      </c>
      <c r="D83" s="18"/>
      <c r="E83" s="90">
        <f>IF(C83="Fully met", 1, IF(C83="Partially met",0.5, 0))</f>
        <v>1</v>
      </c>
    </row>
    <row r="84" spans="1:5" ht="50.15" customHeight="1" x14ac:dyDescent="0.35">
      <c r="A84" s="67">
        <v>11</v>
      </c>
      <c r="B84" s="109" t="s">
        <v>186</v>
      </c>
      <c r="C84" s="21" t="s">
        <v>336</v>
      </c>
      <c r="D84" s="18"/>
      <c r="E84" s="90">
        <f t="shared" ref="E84:E85" si="7">IF(C84="Fully met", 1, IF(C84="Partially met",0.5, 0))</f>
        <v>1</v>
      </c>
    </row>
    <row r="85" spans="1:5" ht="80" customHeight="1" x14ac:dyDescent="0.35">
      <c r="A85" s="67">
        <v>12</v>
      </c>
      <c r="B85" s="109" t="s">
        <v>263</v>
      </c>
      <c r="C85" s="21" t="s">
        <v>336</v>
      </c>
      <c r="D85" s="18"/>
      <c r="E85" s="90">
        <f t="shared" si="7"/>
        <v>1</v>
      </c>
    </row>
    <row r="86" spans="1:5" ht="50.15" customHeight="1" x14ac:dyDescent="0.35">
      <c r="A86" s="67">
        <v>13</v>
      </c>
      <c r="B86" s="68" t="s">
        <v>266</v>
      </c>
      <c r="C86" s="21" t="s">
        <v>336</v>
      </c>
      <c r="D86" s="18"/>
      <c r="E86" s="90">
        <f>IF(C86="Fully met", 1, IF(C86="Partially met",0.5, 0))</f>
        <v>1</v>
      </c>
    </row>
    <row r="87" spans="1:5" ht="15.5" customHeight="1" x14ac:dyDescent="0.35">
      <c r="A87" s="91"/>
      <c r="B87" s="92"/>
      <c r="C87" s="93"/>
      <c r="D87" s="94" t="s">
        <v>67</v>
      </c>
      <c r="E87" s="51">
        <f>SUM(E74:E86)</f>
        <v>13</v>
      </c>
    </row>
    <row r="88" spans="1:5" ht="15" customHeight="1" thickBot="1" x14ac:dyDescent="0.4">
      <c r="A88" s="95"/>
      <c r="B88" s="96"/>
      <c r="C88" s="97"/>
      <c r="D88" s="98"/>
      <c r="E88" s="89" t="s">
        <v>175</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topLeftCell="A65" zoomScaleNormal="100" workbookViewId="0">
      <selection activeCell="H74" sqref="H74"/>
    </sheetView>
  </sheetViews>
  <sheetFormatPr defaultColWidth="8.7265625" defaultRowHeight="14.5" x14ac:dyDescent="0.35"/>
  <cols>
    <col min="1" max="1" width="4.54296875" customWidth="1"/>
    <col min="2" max="2" width="55.54296875" customWidth="1"/>
    <col min="3" max="3" width="14.54296875" customWidth="1"/>
    <col min="4" max="4" width="40.54296875" customWidth="1"/>
    <col min="5" max="5" width="9.54296875" style="2" customWidth="1"/>
  </cols>
  <sheetData>
    <row r="1" spans="1:5" ht="18.5" x14ac:dyDescent="0.35">
      <c r="A1" s="34" t="s">
        <v>9</v>
      </c>
      <c r="B1" s="34"/>
      <c r="C1" s="34"/>
      <c r="D1" s="34"/>
      <c r="E1" s="34"/>
    </row>
    <row r="2" spans="1:5" ht="15.5" x14ac:dyDescent="0.35">
      <c r="A2" s="116"/>
    </row>
    <row r="3" spans="1:5" ht="15.5" x14ac:dyDescent="0.35">
      <c r="A3" s="117" t="s">
        <v>52</v>
      </c>
      <c r="B3" s="117"/>
      <c r="C3" s="117"/>
      <c r="D3" s="117"/>
      <c r="E3" s="117"/>
    </row>
    <row r="5" spans="1:5" ht="18.5" x14ac:dyDescent="0.45">
      <c r="A5" s="119" t="s">
        <v>145</v>
      </c>
      <c r="B5" s="119"/>
      <c r="C5" s="119"/>
      <c r="D5" s="119"/>
      <c r="E5" s="119"/>
    </row>
    <row r="6" spans="1:5" ht="16" thickBot="1" x14ac:dyDescent="0.4">
      <c r="A6" s="121"/>
      <c r="B6" s="121"/>
      <c r="C6" s="121"/>
      <c r="D6" s="121"/>
      <c r="E6" s="121"/>
    </row>
    <row r="7" spans="1:5" ht="30" customHeight="1" x14ac:dyDescent="0.35">
      <c r="A7" s="110"/>
      <c r="B7" s="71" t="s">
        <v>147</v>
      </c>
      <c r="C7" s="71"/>
      <c r="D7" s="71"/>
      <c r="E7" s="111"/>
    </row>
    <row r="8" spans="1:5" ht="30" customHeight="1" x14ac:dyDescent="0.35">
      <c r="A8" s="112"/>
      <c r="B8" s="113" t="s">
        <v>54</v>
      </c>
      <c r="C8" s="104" t="s">
        <v>12</v>
      </c>
      <c r="D8" s="104" t="s">
        <v>13</v>
      </c>
      <c r="E8" s="105" t="s">
        <v>55</v>
      </c>
    </row>
    <row r="9" spans="1:5" ht="50.15" customHeight="1" x14ac:dyDescent="0.35">
      <c r="A9" s="67">
        <v>1</v>
      </c>
      <c r="B9" s="68" t="s">
        <v>148</v>
      </c>
      <c r="C9" s="19" t="s">
        <v>336</v>
      </c>
      <c r="D9" s="18" t="s">
        <v>407</v>
      </c>
      <c r="E9" s="90">
        <f>IF(C9="Fully met", 1, IF(C9="Partially met",0.5, 0))</f>
        <v>1</v>
      </c>
    </row>
    <row r="10" spans="1:5" ht="150" customHeight="1" x14ac:dyDescent="0.35">
      <c r="A10" s="108">
        <v>2</v>
      </c>
      <c r="B10" s="68" t="s">
        <v>292</v>
      </c>
      <c r="C10" s="30" t="s">
        <v>335</v>
      </c>
      <c r="D10" s="18" t="s">
        <v>408</v>
      </c>
      <c r="E10" s="90">
        <f>IF(C10="Fully met", 1, IF(C10="Partially met",0.5, 0))</f>
        <v>0.5</v>
      </c>
    </row>
    <row r="11" spans="1:5" ht="80.150000000000006" customHeight="1" x14ac:dyDescent="0.35">
      <c r="A11" s="67">
        <v>3</v>
      </c>
      <c r="B11" s="68" t="s">
        <v>57</v>
      </c>
      <c r="C11" s="19" t="s">
        <v>336</v>
      </c>
      <c r="D11" s="18" t="s">
        <v>350</v>
      </c>
      <c r="E11" s="90">
        <f>IF(C11="Fully met", 1, IF(C11="Partially met",0.5, 0))</f>
        <v>1</v>
      </c>
    </row>
    <row r="12" spans="1:5" ht="50.15" customHeight="1" x14ac:dyDescent="0.35">
      <c r="A12" s="122">
        <v>4</v>
      </c>
      <c r="B12" s="123" t="s">
        <v>149</v>
      </c>
      <c r="C12" s="19" t="s">
        <v>336</v>
      </c>
      <c r="D12" s="18"/>
      <c r="E12" s="90">
        <f t="shared" ref="E12" si="0">IF(C12="Fully met", 1, IF(C12="Partially met",0.5, 0))</f>
        <v>1</v>
      </c>
    </row>
    <row r="13" spans="1:5" ht="80.150000000000006" customHeight="1" x14ac:dyDescent="0.35">
      <c r="A13" s="122">
        <v>5</v>
      </c>
      <c r="B13" s="124" t="s">
        <v>150</v>
      </c>
      <c r="C13" s="19" t="s">
        <v>316</v>
      </c>
      <c r="D13" s="18" t="s">
        <v>409</v>
      </c>
      <c r="E13" s="90">
        <f>IF(C13="Fully met", 1, IF(C13="Partially met",0.5, 0))</f>
        <v>0</v>
      </c>
    </row>
    <row r="14" spans="1:5" ht="50.15" customHeight="1" x14ac:dyDescent="0.35">
      <c r="A14" s="122">
        <v>6</v>
      </c>
      <c r="B14" s="123" t="s">
        <v>151</v>
      </c>
      <c r="C14" s="19" t="s">
        <v>335</v>
      </c>
      <c r="D14" s="18" t="s">
        <v>410</v>
      </c>
      <c r="E14" s="90">
        <f t="shared" ref="E14:E26" si="1">IF(C14="Fully met", 1, IF(C14="Partially met",0.5, 0))</f>
        <v>0.5</v>
      </c>
    </row>
    <row r="15" spans="1:5" ht="50.15" customHeight="1" x14ac:dyDescent="0.35">
      <c r="A15" s="122">
        <v>7</v>
      </c>
      <c r="B15" s="123" t="s">
        <v>152</v>
      </c>
      <c r="C15" s="19" t="s">
        <v>336</v>
      </c>
      <c r="D15" s="18" t="s">
        <v>411</v>
      </c>
      <c r="E15" s="90">
        <f t="shared" si="1"/>
        <v>1</v>
      </c>
    </row>
    <row r="16" spans="1:5" ht="50.15" customHeight="1" x14ac:dyDescent="0.35">
      <c r="A16" s="122">
        <v>8</v>
      </c>
      <c r="B16" s="123" t="s">
        <v>153</v>
      </c>
      <c r="C16" s="19" t="s">
        <v>336</v>
      </c>
      <c r="D16" s="18"/>
      <c r="E16" s="90">
        <f t="shared" si="1"/>
        <v>1</v>
      </c>
    </row>
    <row r="17" spans="1:5" ht="50.15" customHeight="1" x14ac:dyDescent="0.35">
      <c r="A17" s="67">
        <v>9</v>
      </c>
      <c r="B17" s="68" t="s">
        <v>154</v>
      </c>
      <c r="C17" s="19" t="s">
        <v>336</v>
      </c>
      <c r="D17" s="18"/>
      <c r="E17" s="90">
        <f t="shared" si="1"/>
        <v>1</v>
      </c>
    </row>
    <row r="18" spans="1:5" ht="50.15" customHeight="1" x14ac:dyDescent="0.35">
      <c r="A18" s="67">
        <v>10</v>
      </c>
      <c r="B18" s="68" t="s">
        <v>155</v>
      </c>
      <c r="C18" s="19" t="s">
        <v>336</v>
      </c>
      <c r="D18" s="18"/>
      <c r="E18" s="90">
        <f t="shared" si="1"/>
        <v>1</v>
      </c>
    </row>
    <row r="19" spans="1:5" ht="50.15" customHeight="1" x14ac:dyDescent="0.35">
      <c r="A19" s="67">
        <v>11</v>
      </c>
      <c r="B19" s="68" t="s">
        <v>85</v>
      </c>
      <c r="C19" s="19" t="s">
        <v>336</v>
      </c>
      <c r="D19" s="18"/>
      <c r="E19" s="90">
        <f t="shared" si="1"/>
        <v>1</v>
      </c>
    </row>
    <row r="20" spans="1:5" ht="50.15" customHeight="1" x14ac:dyDescent="0.35">
      <c r="A20" s="67">
        <v>12</v>
      </c>
      <c r="B20" s="68" t="s">
        <v>156</v>
      </c>
      <c r="C20" s="19" t="s">
        <v>336</v>
      </c>
      <c r="D20" s="18"/>
      <c r="E20" s="90">
        <f t="shared" si="1"/>
        <v>1</v>
      </c>
    </row>
    <row r="21" spans="1:5" ht="50.15" customHeight="1" x14ac:dyDescent="0.35">
      <c r="A21" s="67">
        <v>13</v>
      </c>
      <c r="B21" s="68" t="s">
        <v>267</v>
      </c>
      <c r="C21" s="19" t="s">
        <v>336</v>
      </c>
      <c r="D21" s="18"/>
      <c r="E21" s="90">
        <f t="shared" si="1"/>
        <v>1</v>
      </c>
    </row>
    <row r="22" spans="1:5" ht="50.15" customHeight="1" x14ac:dyDescent="0.35">
      <c r="A22" s="67">
        <v>14</v>
      </c>
      <c r="B22" s="68" t="s">
        <v>157</v>
      </c>
      <c r="C22" s="19" t="s">
        <v>336</v>
      </c>
      <c r="D22" s="18"/>
      <c r="E22" s="90">
        <f t="shared" si="1"/>
        <v>1</v>
      </c>
    </row>
    <row r="23" spans="1:5" ht="50.15" customHeight="1" x14ac:dyDescent="0.35">
      <c r="A23" s="67">
        <v>15</v>
      </c>
      <c r="B23" s="68" t="s">
        <v>158</v>
      </c>
      <c r="C23" s="19" t="s">
        <v>336</v>
      </c>
      <c r="D23" s="18"/>
      <c r="E23" s="90">
        <f t="shared" si="1"/>
        <v>1</v>
      </c>
    </row>
    <row r="24" spans="1:5" ht="50.15" customHeight="1" x14ac:dyDescent="0.35">
      <c r="A24" s="67">
        <v>16</v>
      </c>
      <c r="B24" s="68" t="s">
        <v>159</v>
      </c>
      <c r="C24" s="19" t="s">
        <v>336</v>
      </c>
      <c r="D24" s="18"/>
      <c r="E24" s="90">
        <f t="shared" si="1"/>
        <v>1</v>
      </c>
    </row>
    <row r="25" spans="1:5" ht="50.15" customHeight="1" x14ac:dyDescent="0.35">
      <c r="A25" s="67">
        <v>17</v>
      </c>
      <c r="B25" s="68" t="s">
        <v>89</v>
      </c>
      <c r="C25" s="19" t="s">
        <v>336</v>
      </c>
      <c r="D25" s="18"/>
      <c r="E25" s="90">
        <f t="shared" si="1"/>
        <v>1</v>
      </c>
    </row>
    <row r="26" spans="1:5" ht="50.15" customHeight="1" x14ac:dyDescent="0.35">
      <c r="A26" s="67">
        <v>18</v>
      </c>
      <c r="B26" s="68" t="s">
        <v>90</v>
      </c>
      <c r="C26" s="19" t="s">
        <v>336</v>
      </c>
      <c r="D26" s="18"/>
      <c r="E26" s="90">
        <f t="shared" si="1"/>
        <v>1</v>
      </c>
    </row>
    <row r="27" spans="1:5" ht="15.65" customHeight="1" x14ac:dyDescent="0.35">
      <c r="A27" s="91"/>
      <c r="B27" s="92"/>
      <c r="C27" s="92"/>
      <c r="D27" s="94" t="s">
        <v>67</v>
      </c>
      <c r="E27" s="51">
        <f>SUM(E9:E26)</f>
        <v>16</v>
      </c>
    </row>
    <row r="28" spans="1:5" ht="14.5" customHeight="1" thickBot="1" x14ac:dyDescent="0.4">
      <c r="A28" s="95"/>
      <c r="B28" s="96"/>
      <c r="C28" s="96"/>
      <c r="D28" s="98"/>
      <c r="E28" s="89" t="s">
        <v>142</v>
      </c>
    </row>
    <row r="29" spans="1:5" ht="15" thickBot="1" x14ac:dyDescent="0.4"/>
    <row r="30" spans="1:5" ht="30" customHeight="1" x14ac:dyDescent="0.35">
      <c r="A30" s="110"/>
      <c r="B30" s="71" t="s">
        <v>160</v>
      </c>
      <c r="C30" s="71"/>
      <c r="D30" s="71"/>
      <c r="E30" s="111"/>
    </row>
    <row r="31" spans="1:5" ht="30" customHeight="1" x14ac:dyDescent="0.35">
      <c r="A31" s="112"/>
      <c r="B31" s="113" t="s">
        <v>54</v>
      </c>
      <c r="C31" s="104" t="s">
        <v>12</v>
      </c>
      <c r="D31" s="104" t="s">
        <v>13</v>
      </c>
      <c r="E31" s="105" t="s">
        <v>55</v>
      </c>
    </row>
    <row r="32" spans="1:5" ht="80.150000000000006" customHeight="1" x14ac:dyDescent="0.35">
      <c r="A32" s="67">
        <v>1</v>
      </c>
      <c r="B32" s="68" t="s">
        <v>92</v>
      </c>
      <c r="C32" s="19" t="s">
        <v>336</v>
      </c>
      <c r="D32" s="18"/>
      <c r="E32" s="90">
        <f>IF(C32="Fully met", 1, IF(C32="Partially met",0.5, 0))</f>
        <v>1</v>
      </c>
    </row>
    <row r="33" spans="1:5" ht="80.150000000000006" customHeight="1" x14ac:dyDescent="0.35">
      <c r="A33" s="67">
        <v>2</v>
      </c>
      <c r="B33" s="68" t="s">
        <v>93</v>
      </c>
      <c r="C33" s="19" t="s">
        <v>336</v>
      </c>
      <c r="D33" s="18"/>
      <c r="E33" s="90">
        <f t="shared" ref="E33:E44" si="2">IF(C33="Fully met", 1, IF(C33="Partially met",0.5, 0))</f>
        <v>1</v>
      </c>
    </row>
    <row r="34" spans="1:5" ht="50.15" customHeight="1" x14ac:dyDescent="0.35">
      <c r="A34" s="67">
        <v>3</v>
      </c>
      <c r="B34" s="68" t="s">
        <v>94</v>
      </c>
      <c r="C34" s="19" t="s">
        <v>336</v>
      </c>
      <c r="D34" s="18"/>
      <c r="E34" s="90">
        <f t="shared" si="2"/>
        <v>1</v>
      </c>
    </row>
    <row r="35" spans="1:5" ht="50.15" customHeight="1" x14ac:dyDescent="0.35">
      <c r="A35" s="67">
        <v>4</v>
      </c>
      <c r="B35" s="68" t="s">
        <v>124</v>
      </c>
      <c r="C35" s="19" t="s">
        <v>336</v>
      </c>
      <c r="D35" s="18"/>
      <c r="E35" s="90">
        <f t="shared" si="2"/>
        <v>1</v>
      </c>
    </row>
    <row r="36" spans="1:5" ht="50.15" customHeight="1" x14ac:dyDescent="0.35">
      <c r="A36" s="67">
        <v>5</v>
      </c>
      <c r="B36" s="68" t="s">
        <v>96</v>
      </c>
      <c r="C36" s="19" t="s">
        <v>336</v>
      </c>
      <c r="D36" s="18"/>
      <c r="E36" s="90">
        <f t="shared" si="2"/>
        <v>1</v>
      </c>
    </row>
    <row r="37" spans="1:5" ht="50.15" customHeight="1" x14ac:dyDescent="0.35">
      <c r="A37" s="67">
        <v>6</v>
      </c>
      <c r="B37" s="68" t="s">
        <v>97</v>
      </c>
      <c r="C37" s="19" t="s">
        <v>336</v>
      </c>
      <c r="D37" s="18"/>
      <c r="E37" s="90">
        <f t="shared" si="2"/>
        <v>1</v>
      </c>
    </row>
    <row r="38" spans="1:5" ht="50.15" customHeight="1" x14ac:dyDescent="0.35">
      <c r="A38" s="67">
        <v>7</v>
      </c>
      <c r="B38" s="68" t="s">
        <v>125</v>
      </c>
      <c r="C38" s="19" t="s">
        <v>336</v>
      </c>
      <c r="D38" s="18"/>
      <c r="E38" s="90">
        <f t="shared" si="2"/>
        <v>1</v>
      </c>
    </row>
    <row r="39" spans="1:5" ht="50.15" customHeight="1" x14ac:dyDescent="0.35">
      <c r="A39" s="67">
        <v>8</v>
      </c>
      <c r="B39" s="68" t="s">
        <v>99</v>
      </c>
      <c r="C39" s="19" t="s">
        <v>336</v>
      </c>
      <c r="D39" s="18"/>
      <c r="E39" s="90">
        <f t="shared" si="2"/>
        <v>1</v>
      </c>
    </row>
    <row r="40" spans="1:5" ht="50.15" customHeight="1" x14ac:dyDescent="0.35">
      <c r="A40" s="67">
        <v>9</v>
      </c>
      <c r="B40" s="68" t="s">
        <v>161</v>
      </c>
      <c r="C40" s="19" t="s">
        <v>336</v>
      </c>
      <c r="D40" s="18"/>
      <c r="E40" s="90">
        <f t="shared" si="2"/>
        <v>1</v>
      </c>
    </row>
    <row r="41" spans="1:5" ht="50.15" customHeight="1" x14ac:dyDescent="0.35">
      <c r="A41" s="67">
        <v>10</v>
      </c>
      <c r="B41" s="68" t="s">
        <v>162</v>
      </c>
      <c r="C41" s="19" t="s">
        <v>336</v>
      </c>
      <c r="D41" s="18"/>
      <c r="E41" s="90">
        <f t="shared" si="2"/>
        <v>1</v>
      </c>
    </row>
    <row r="42" spans="1:5" ht="50.15" customHeight="1" x14ac:dyDescent="0.35">
      <c r="A42" s="67">
        <v>11</v>
      </c>
      <c r="B42" s="68" t="s">
        <v>163</v>
      </c>
      <c r="C42" s="19" t="s">
        <v>336</v>
      </c>
      <c r="D42" s="18"/>
      <c r="E42" s="90">
        <f t="shared" si="2"/>
        <v>1</v>
      </c>
    </row>
    <row r="43" spans="1:5" ht="50.15" customHeight="1" x14ac:dyDescent="0.35">
      <c r="A43" s="67">
        <v>12</v>
      </c>
      <c r="B43" s="68" t="s">
        <v>89</v>
      </c>
      <c r="C43" s="19" t="s">
        <v>336</v>
      </c>
      <c r="D43" s="18"/>
      <c r="E43" s="90">
        <f t="shared" si="2"/>
        <v>1</v>
      </c>
    </row>
    <row r="44" spans="1:5" ht="50.15" customHeight="1" x14ac:dyDescent="0.35">
      <c r="A44" s="67">
        <v>13</v>
      </c>
      <c r="B44" s="68" t="s">
        <v>100</v>
      </c>
      <c r="C44" s="19" t="s">
        <v>336</v>
      </c>
      <c r="D44" s="18"/>
      <c r="E44" s="90">
        <f t="shared" si="2"/>
        <v>1</v>
      </c>
    </row>
    <row r="45" spans="1:5" ht="15.5" customHeight="1" x14ac:dyDescent="0.35">
      <c r="A45" s="91"/>
      <c r="B45" s="92"/>
      <c r="C45" s="92"/>
      <c r="D45" s="94" t="s">
        <v>67</v>
      </c>
      <c r="E45" s="51">
        <f>SUM(E32:E44)</f>
        <v>13</v>
      </c>
    </row>
    <row r="46" spans="1:5" ht="15" customHeight="1" thickBot="1" x14ac:dyDescent="0.4">
      <c r="A46" s="95"/>
      <c r="B46" s="96"/>
      <c r="C46" s="96"/>
      <c r="D46" s="98"/>
      <c r="E46" s="89" t="s">
        <v>175</v>
      </c>
    </row>
    <row r="47" spans="1:5" ht="15" thickBot="1" x14ac:dyDescent="0.4"/>
    <row r="48" spans="1:5" ht="30" customHeight="1" x14ac:dyDescent="0.35">
      <c r="A48" s="110"/>
      <c r="B48" s="71" t="s">
        <v>164</v>
      </c>
      <c r="C48" s="71"/>
      <c r="D48" s="71"/>
      <c r="E48" s="111"/>
    </row>
    <row r="49" spans="1:5" ht="30" customHeight="1" x14ac:dyDescent="0.35">
      <c r="A49" s="112"/>
      <c r="B49" s="113" t="s">
        <v>54</v>
      </c>
      <c r="C49" s="104" t="s">
        <v>12</v>
      </c>
      <c r="D49" s="104" t="s">
        <v>13</v>
      </c>
      <c r="E49" s="105" t="s">
        <v>55</v>
      </c>
    </row>
    <row r="50" spans="1:5" ht="50.15" customHeight="1" x14ac:dyDescent="0.35">
      <c r="A50" s="67">
        <v>1</v>
      </c>
      <c r="B50" s="68" t="s">
        <v>165</v>
      </c>
      <c r="C50" s="19" t="s">
        <v>336</v>
      </c>
      <c r="D50" s="18"/>
      <c r="E50" s="90">
        <f>IF(C50="Fully met", 1, IF(C50="Partially met",0.5, 0))</f>
        <v>1</v>
      </c>
    </row>
    <row r="51" spans="1:5" ht="50.15" customHeight="1" x14ac:dyDescent="0.35">
      <c r="A51" s="67">
        <v>2</v>
      </c>
      <c r="B51" s="68" t="s">
        <v>166</v>
      </c>
      <c r="C51" s="19" t="s">
        <v>336</v>
      </c>
      <c r="D51" s="18"/>
      <c r="E51" s="90">
        <f t="shared" ref="E51:E55" si="3">IF(C51="Fully met", 1, IF(C51="Partially met",0.5, 0))</f>
        <v>1</v>
      </c>
    </row>
    <row r="52" spans="1:5" ht="50.15" customHeight="1" x14ac:dyDescent="0.35">
      <c r="A52" s="67">
        <v>3</v>
      </c>
      <c r="B52" s="68" t="s">
        <v>129</v>
      </c>
      <c r="C52" s="19" t="s">
        <v>336</v>
      </c>
      <c r="D52" s="18"/>
      <c r="E52" s="90">
        <f t="shared" si="3"/>
        <v>1</v>
      </c>
    </row>
    <row r="53" spans="1:5" ht="50.15" customHeight="1" x14ac:dyDescent="0.35">
      <c r="A53" s="67">
        <v>4</v>
      </c>
      <c r="B53" s="68" t="s">
        <v>167</v>
      </c>
      <c r="C53" s="19" t="s">
        <v>336</v>
      </c>
      <c r="D53" s="18"/>
      <c r="E53" s="90">
        <f t="shared" si="3"/>
        <v>1</v>
      </c>
    </row>
    <row r="54" spans="1:5" ht="80.150000000000006" customHeight="1" x14ac:dyDescent="0.35">
      <c r="A54" s="67">
        <v>5</v>
      </c>
      <c r="B54" s="68" t="s">
        <v>131</v>
      </c>
      <c r="C54" s="19" t="s">
        <v>336</v>
      </c>
      <c r="D54" s="18"/>
      <c r="E54" s="90">
        <f t="shared" si="3"/>
        <v>1</v>
      </c>
    </row>
    <row r="55" spans="1:5" ht="50.15" customHeight="1" x14ac:dyDescent="0.35">
      <c r="A55" s="67">
        <v>6</v>
      </c>
      <c r="B55" s="68" t="s">
        <v>168</v>
      </c>
      <c r="C55" s="19" t="s">
        <v>336</v>
      </c>
      <c r="D55" s="18"/>
      <c r="E55" s="90">
        <f t="shared" si="3"/>
        <v>1</v>
      </c>
    </row>
    <row r="56" spans="1:5" ht="15.5" customHeight="1" x14ac:dyDescent="0.35">
      <c r="A56" s="91"/>
      <c r="B56" s="92"/>
      <c r="C56" s="92"/>
      <c r="D56" s="94" t="s">
        <v>67</v>
      </c>
      <c r="E56" s="51">
        <f>SUM(E50:E55)</f>
        <v>6</v>
      </c>
    </row>
    <row r="57" spans="1:5" ht="15" customHeight="1" thickBot="1" x14ac:dyDescent="0.4">
      <c r="A57" s="95"/>
      <c r="B57" s="96"/>
      <c r="C57" s="96"/>
      <c r="D57" s="98"/>
      <c r="E57" s="89" t="s">
        <v>144</v>
      </c>
    </row>
    <row r="58" spans="1:5" ht="15" thickBot="1" x14ac:dyDescent="0.4">
      <c r="A58" s="2"/>
    </row>
    <row r="59" spans="1:5" ht="30" customHeight="1" x14ac:dyDescent="0.35">
      <c r="A59" s="110"/>
      <c r="B59" s="71" t="s">
        <v>169</v>
      </c>
      <c r="C59" s="71"/>
      <c r="D59" s="71"/>
      <c r="E59" s="111"/>
    </row>
    <row r="60" spans="1:5" ht="30" customHeight="1" x14ac:dyDescent="0.35">
      <c r="A60" s="112"/>
      <c r="B60" s="113" t="s">
        <v>54</v>
      </c>
      <c r="C60" s="104" t="s">
        <v>12</v>
      </c>
      <c r="D60" s="104" t="s">
        <v>13</v>
      </c>
      <c r="E60" s="105" t="s">
        <v>55</v>
      </c>
    </row>
    <row r="61" spans="1:5" ht="80.150000000000006" customHeight="1" x14ac:dyDescent="0.35">
      <c r="A61" s="67">
        <v>1</v>
      </c>
      <c r="B61" s="68" t="s">
        <v>170</v>
      </c>
      <c r="C61" s="19" t="s">
        <v>336</v>
      </c>
      <c r="D61" s="18"/>
      <c r="E61" s="90">
        <f>IF(C61="Fully met", 1, IF(C61="Partially met",0.5, 0))</f>
        <v>1</v>
      </c>
    </row>
    <row r="62" spans="1:5" ht="50.15" customHeight="1" x14ac:dyDescent="0.35">
      <c r="A62" s="67">
        <v>2</v>
      </c>
      <c r="B62" s="68" t="s">
        <v>134</v>
      </c>
      <c r="C62" s="19" t="s">
        <v>336</v>
      </c>
      <c r="D62" s="18"/>
      <c r="E62" s="90">
        <f t="shared" ref="E62:E63" si="4">IF(C62="Fully met", 1, IF(C62="Partially met",0.5, 0))</f>
        <v>1</v>
      </c>
    </row>
    <row r="63" spans="1:5" ht="80.150000000000006" customHeight="1" x14ac:dyDescent="0.35">
      <c r="A63" s="67">
        <v>3</v>
      </c>
      <c r="B63" s="107" t="s">
        <v>171</v>
      </c>
      <c r="C63" s="19" t="s">
        <v>336</v>
      </c>
      <c r="D63" s="18"/>
      <c r="E63" s="90">
        <f t="shared" si="4"/>
        <v>1</v>
      </c>
    </row>
    <row r="64" spans="1:5" ht="130" customHeight="1" x14ac:dyDescent="0.35">
      <c r="A64" s="108">
        <v>4</v>
      </c>
      <c r="B64" s="68" t="s">
        <v>295</v>
      </c>
      <c r="C64" s="30" t="s">
        <v>336</v>
      </c>
      <c r="D64" s="18"/>
      <c r="E64" s="90">
        <f>IF(C64="Fully met", 1, IF(C64="Partially met",0.5, 0))</f>
        <v>1</v>
      </c>
    </row>
    <row r="65" spans="1:5" ht="50.15" customHeight="1" x14ac:dyDescent="0.35">
      <c r="A65" s="67">
        <v>5</v>
      </c>
      <c r="B65" s="109" t="s">
        <v>138</v>
      </c>
      <c r="C65" s="19" t="s">
        <v>336</v>
      </c>
      <c r="D65" s="18"/>
      <c r="E65" s="90">
        <f>IF(C65="Fully met", 1, IF(C65="Partially met",0.5, 0))</f>
        <v>1</v>
      </c>
    </row>
    <row r="66" spans="1:5" ht="50.15" customHeight="1" x14ac:dyDescent="0.35">
      <c r="A66" s="67">
        <v>6</v>
      </c>
      <c r="B66" s="68" t="s">
        <v>139</v>
      </c>
      <c r="C66" s="19" t="s">
        <v>336</v>
      </c>
      <c r="D66" s="18"/>
      <c r="E66" s="90">
        <f t="shared" ref="E66:E72" si="5">IF(C66="Fully met", 1, IF(C66="Partially met",0.5, 0))</f>
        <v>1</v>
      </c>
    </row>
    <row r="67" spans="1:5" ht="80.150000000000006" customHeight="1" x14ac:dyDescent="0.35">
      <c r="A67" s="67">
        <v>7</v>
      </c>
      <c r="B67" s="68" t="s">
        <v>172</v>
      </c>
      <c r="C67" s="19" t="s">
        <v>316</v>
      </c>
      <c r="D67" s="18" t="s">
        <v>412</v>
      </c>
      <c r="E67" s="90">
        <f t="shared" si="5"/>
        <v>0</v>
      </c>
    </row>
    <row r="68" spans="1:5" ht="50.15" customHeight="1" x14ac:dyDescent="0.35">
      <c r="A68" s="67">
        <v>8</v>
      </c>
      <c r="B68" s="68" t="s">
        <v>173</v>
      </c>
      <c r="C68" s="19" t="s">
        <v>336</v>
      </c>
      <c r="D68" s="18"/>
      <c r="E68" s="90">
        <f t="shared" si="5"/>
        <v>1</v>
      </c>
    </row>
    <row r="69" spans="1:5" ht="80.150000000000006" customHeight="1" x14ac:dyDescent="0.35">
      <c r="A69" s="67">
        <v>9</v>
      </c>
      <c r="B69" s="68" t="s">
        <v>174</v>
      </c>
      <c r="C69" s="19" t="s">
        <v>336</v>
      </c>
      <c r="D69" s="18"/>
      <c r="E69" s="90">
        <f t="shared" si="5"/>
        <v>1</v>
      </c>
    </row>
    <row r="70" spans="1:5" ht="50.15" customHeight="1" x14ac:dyDescent="0.35">
      <c r="A70" s="67">
        <v>10</v>
      </c>
      <c r="B70" s="68" t="s">
        <v>136</v>
      </c>
      <c r="C70" s="19" t="s">
        <v>336</v>
      </c>
      <c r="D70" s="18"/>
      <c r="E70" s="90">
        <f t="shared" si="5"/>
        <v>1</v>
      </c>
    </row>
    <row r="71" spans="1:5" ht="50.15" customHeight="1" x14ac:dyDescent="0.35">
      <c r="A71" s="67">
        <v>11</v>
      </c>
      <c r="B71" s="68" t="s">
        <v>186</v>
      </c>
      <c r="C71" s="19" t="s">
        <v>336</v>
      </c>
      <c r="D71" s="18"/>
      <c r="E71" s="90">
        <f t="shared" si="5"/>
        <v>1</v>
      </c>
    </row>
    <row r="72" spans="1:5" ht="50.15" customHeight="1" x14ac:dyDescent="0.35">
      <c r="A72" s="67">
        <v>12</v>
      </c>
      <c r="B72" s="68" t="s">
        <v>141</v>
      </c>
      <c r="C72" s="19" t="s">
        <v>335</v>
      </c>
      <c r="D72" s="18" t="s">
        <v>413</v>
      </c>
      <c r="E72" s="90">
        <f t="shared" si="5"/>
        <v>0.5</v>
      </c>
    </row>
    <row r="73" spans="1:5" ht="15.5" customHeight="1" x14ac:dyDescent="0.35">
      <c r="A73" s="91"/>
      <c r="B73" s="92"/>
      <c r="C73" s="92"/>
      <c r="D73" s="94" t="s">
        <v>67</v>
      </c>
      <c r="E73" s="51">
        <f>SUM(E61:E72)</f>
        <v>10.5</v>
      </c>
    </row>
    <row r="74" spans="1:5" ht="15" customHeight="1" thickBot="1" x14ac:dyDescent="0.4">
      <c r="A74" s="95"/>
      <c r="B74" s="96"/>
      <c r="C74" s="96"/>
      <c r="D74" s="98"/>
      <c r="E74" s="89" t="s">
        <v>68</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topLeftCell="A9" zoomScaleNormal="100" workbookViewId="0">
      <selection activeCell="C15" sqref="C15"/>
    </sheetView>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4" t="s">
        <v>9</v>
      </c>
      <c r="B1" s="34"/>
      <c r="C1" s="115"/>
      <c r="D1" s="34"/>
      <c r="E1" s="34"/>
    </row>
    <row r="2" spans="1:5" ht="15.5" x14ac:dyDescent="0.35">
      <c r="A2" s="116"/>
    </row>
    <row r="3" spans="1:5" ht="15.5" x14ac:dyDescent="0.35">
      <c r="A3" s="117" t="s">
        <v>52</v>
      </c>
      <c r="B3" s="117"/>
      <c r="C3" s="118"/>
      <c r="D3" s="117"/>
      <c r="E3" s="117"/>
    </row>
    <row r="5" spans="1:5" ht="18.5" x14ac:dyDescent="0.45">
      <c r="A5" s="119" t="s">
        <v>236</v>
      </c>
      <c r="B5" s="119"/>
      <c r="C5" s="31"/>
      <c r="D5" s="119"/>
      <c r="E5" s="119"/>
    </row>
    <row r="6" spans="1:5" ht="16" thickBot="1" x14ac:dyDescent="0.4">
      <c r="A6" s="121"/>
      <c r="B6" s="121"/>
      <c r="C6" s="121"/>
      <c r="D6" s="121"/>
      <c r="E6" s="121"/>
    </row>
    <row r="7" spans="1:5" ht="30" customHeight="1" x14ac:dyDescent="0.35">
      <c r="A7" s="110"/>
      <c r="B7" s="71" t="s">
        <v>147</v>
      </c>
      <c r="C7" s="72"/>
      <c r="D7" s="71"/>
      <c r="E7" s="111"/>
    </row>
    <row r="8" spans="1:5" ht="30" customHeight="1" x14ac:dyDescent="0.35">
      <c r="A8" s="112"/>
      <c r="B8" s="113" t="s">
        <v>54</v>
      </c>
      <c r="C8" s="104" t="s">
        <v>12</v>
      </c>
      <c r="D8" s="104" t="s">
        <v>13</v>
      </c>
      <c r="E8" s="105" t="s">
        <v>55</v>
      </c>
    </row>
    <row r="9" spans="1:5" ht="81" customHeight="1" x14ac:dyDescent="0.35">
      <c r="A9" s="67">
        <v>1</v>
      </c>
      <c r="B9" s="68" t="s">
        <v>176</v>
      </c>
      <c r="C9" s="21" t="s">
        <v>336</v>
      </c>
      <c r="D9" s="18" t="s">
        <v>414</v>
      </c>
      <c r="E9" s="90">
        <f>IF(C9="Fully met", 1, IF(C9="Partially met",0.5, 0))</f>
        <v>1</v>
      </c>
    </row>
    <row r="10" spans="1:5" ht="81" customHeight="1" x14ac:dyDescent="0.35">
      <c r="A10" s="67">
        <v>2</v>
      </c>
      <c r="B10" s="107" t="s">
        <v>57</v>
      </c>
      <c r="C10" s="21" t="s">
        <v>336</v>
      </c>
      <c r="D10" s="18"/>
      <c r="E10" s="90">
        <f t="shared" ref="E10:E11" si="0">IF(C10="Fully met", 1, IF(C10="Partially met",0.5, 0))</f>
        <v>1</v>
      </c>
    </row>
    <row r="11" spans="1:5" ht="50.15" customHeight="1" x14ac:dyDescent="0.35">
      <c r="A11" s="108">
        <v>3</v>
      </c>
      <c r="B11" s="107" t="s">
        <v>149</v>
      </c>
      <c r="C11" s="30" t="s">
        <v>335</v>
      </c>
      <c r="D11" s="18" t="s">
        <v>415</v>
      </c>
      <c r="E11" s="90">
        <f t="shared" si="0"/>
        <v>0.5</v>
      </c>
    </row>
    <row r="12" spans="1:5" ht="150" customHeight="1" x14ac:dyDescent="0.35">
      <c r="A12" s="108">
        <v>4</v>
      </c>
      <c r="B12" s="68" t="s">
        <v>292</v>
      </c>
      <c r="C12" s="30" t="s">
        <v>335</v>
      </c>
      <c r="D12" s="18" t="s">
        <v>416</v>
      </c>
      <c r="E12" s="90">
        <f>IF(C12="Fully met", 1, IF(C12="Partially met",0.5, 0))</f>
        <v>0.5</v>
      </c>
    </row>
    <row r="13" spans="1:5" ht="80.150000000000006" customHeight="1" x14ac:dyDescent="0.35">
      <c r="A13" s="67">
        <v>5</v>
      </c>
      <c r="B13" s="109" t="s">
        <v>150</v>
      </c>
      <c r="C13" s="21" t="s">
        <v>316</v>
      </c>
      <c r="D13" s="18" t="s">
        <v>409</v>
      </c>
      <c r="E13" s="90">
        <f>IF(C13="Fully met", 1, IF(C13="Partially met",0.5, 0))</f>
        <v>0</v>
      </c>
    </row>
    <row r="14" spans="1:5" ht="50.15" customHeight="1" x14ac:dyDescent="0.35">
      <c r="A14" s="67">
        <v>6</v>
      </c>
      <c r="B14" s="68" t="s">
        <v>177</v>
      </c>
      <c r="C14" s="21" t="s">
        <v>335</v>
      </c>
      <c r="D14" s="18" t="s">
        <v>417</v>
      </c>
      <c r="E14" s="90">
        <f t="shared" ref="E14:E26" si="1">IF(C14="Fully met", 1, IF(C14="Partially met",0.5, 0))</f>
        <v>0.5</v>
      </c>
    </row>
    <row r="15" spans="1:5" ht="50.15" customHeight="1" x14ac:dyDescent="0.35">
      <c r="A15" s="67">
        <v>7</v>
      </c>
      <c r="B15" s="68" t="s">
        <v>178</v>
      </c>
      <c r="C15" s="21" t="s">
        <v>316</v>
      </c>
      <c r="D15" s="18" t="s">
        <v>419</v>
      </c>
      <c r="E15" s="90">
        <f t="shared" si="1"/>
        <v>0</v>
      </c>
    </row>
    <row r="16" spans="1:5" ht="50.15" customHeight="1" x14ac:dyDescent="0.35">
      <c r="A16" s="67">
        <v>8</v>
      </c>
      <c r="B16" s="68" t="s">
        <v>153</v>
      </c>
      <c r="C16" s="21" t="s">
        <v>336</v>
      </c>
      <c r="D16" s="18"/>
      <c r="E16" s="90">
        <f t="shared" si="1"/>
        <v>1</v>
      </c>
    </row>
    <row r="17" spans="1:5" ht="50.15" customHeight="1" x14ac:dyDescent="0.35">
      <c r="A17" s="67">
        <v>9</v>
      </c>
      <c r="B17" s="68" t="s">
        <v>179</v>
      </c>
      <c r="C17" s="21" t="s">
        <v>336</v>
      </c>
      <c r="D17" s="18"/>
      <c r="E17" s="90">
        <f t="shared" si="1"/>
        <v>1</v>
      </c>
    </row>
    <row r="18" spans="1:5" ht="50.15" customHeight="1" x14ac:dyDescent="0.35">
      <c r="A18" s="67">
        <v>10</v>
      </c>
      <c r="B18" s="68" t="s">
        <v>155</v>
      </c>
      <c r="C18" s="21" t="s">
        <v>336</v>
      </c>
      <c r="D18" s="18"/>
      <c r="E18" s="90">
        <f t="shared" si="1"/>
        <v>1</v>
      </c>
    </row>
    <row r="19" spans="1:5" ht="50.15" customHeight="1" x14ac:dyDescent="0.35">
      <c r="A19" s="67">
        <v>11</v>
      </c>
      <c r="B19" s="68" t="s">
        <v>85</v>
      </c>
      <c r="C19" s="21" t="s">
        <v>316</v>
      </c>
      <c r="D19" s="18" t="s">
        <v>418</v>
      </c>
      <c r="E19" s="90">
        <f t="shared" si="1"/>
        <v>0</v>
      </c>
    </row>
    <row r="20" spans="1:5" ht="50.15" customHeight="1" x14ac:dyDescent="0.35">
      <c r="A20" s="67">
        <v>12</v>
      </c>
      <c r="B20" s="68" t="s">
        <v>156</v>
      </c>
      <c r="C20" s="21" t="s">
        <v>336</v>
      </c>
      <c r="D20" s="18"/>
      <c r="E20" s="90">
        <f t="shared" si="1"/>
        <v>1</v>
      </c>
    </row>
    <row r="21" spans="1:5" ht="50.15" customHeight="1" x14ac:dyDescent="0.35">
      <c r="A21" s="67">
        <v>13</v>
      </c>
      <c r="B21" s="68" t="s">
        <v>267</v>
      </c>
      <c r="C21" s="21" t="s">
        <v>336</v>
      </c>
      <c r="D21" s="18"/>
      <c r="E21" s="90">
        <f t="shared" si="1"/>
        <v>1</v>
      </c>
    </row>
    <row r="22" spans="1:5" ht="50.15" customHeight="1" x14ac:dyDescent="0.35">
      <c r="A22" s="67">
        <v>14</v>
      </c>
      <c r="B22" s="68" t="s">
        <v>157</v>
      </c>
      <c r="C22" s="21" t="s">
        <v>316</v>
      </c>
      <c r="D22" s="18" t="s">
        <v>418</v>
      </c>
      <c r="E22" s="90">
        <f t="shared" si="1"/>
        <v>0</v>
      </c>
    </row>
    <row r="23" spans="1:5" ht="50.15" customHeight="1" x14ac:dyDescent="0.35">
      <c r="A23" s="67">
        <v>15</v>
      </c>
      <c r="B23" s="68" t="s">
        <v>158</v>
      </c>
      <c r="C23" s="21" t="s">
        <v>316</v>
      </c>
      <c r="D23" s="18" t="s">
        <v>420</v>
      </c>
      <c r="E23" s="90">
        <f t="shared" si="1"/>
        <v>0</v>
      </c>
    </row>
    <row r="24" spans="1:5" ht="50.15" customHeight="1" x14ac:dyDescent="0.35">
      <c r="A24" s="67">
        <v>16</v>
      </c>
      <c r="B24" s="68" t="s">
        <v>268</v>
      </c>
      <c r="C24" s="21" t="s">
        <v>336</v>
      </c>
      <c r="D24" s="18"/>
      <c r="E24" s="90">
        <f t="shared" si="1"/>
        <v>1</v>
      </c>
    </row>
    <row r="25" spans="1:5" ht="50.15" customHeight="1" x14ac:dyDescent="0.35">
      <c r="A25" s="67">
        <v>17</v>
      </c>
      <c r="B25" s="68" t="s">
        <v>89</v>
      </c>
      <c r="C25" s="21" t="s">
        <v>336</v>
      </c>
      <c r="D25" s="18"/>
      <c r="E25" s="90">
        <f t="shared" si="1"/>
        <v>1</v>
      </c>
    </row>
    <row r="26" spans="1:5" ht="50.15" customHeight="1" x14ac:dyDescent="0.35">
      <c r="A26" s="67">
        <v>18</v>
      </c>
      <c r="B26" s="68" t="s">
        <v>90</v>
      </c>
      <c r="C26" s="21" t="s">
        <v>336</v>
      </c>
      <c r="D26" s="18"/>
      <c r="E26" s="90">
        <f t="shared" si="1"/>
        <v>1</v>
      </c>
    </row>
    <row r="27" spans="1:5" ht="15.5" customHeight="1" x14ac:dyDescent="0.35">
      <c r="A27" s="91"/>
      <c r="B27" s="92"/>
      <c r="C27" s="93"/>
      <c r="D27" s="94" t="s">
        <v>67</v>
      </c>
      <c r="E27" s="51">
        <f>SUM(E9:E26)</f>
        <v>11.5</v>
      </c>
    </row>
    <row r="28" spans="1:5" ht="15" customHeight="1" thickBot="1" x14ac:dyDescent="0.4">
      <c r="A28" s="95"/>
      <c r="B28" s="96"/>
      <c r="C28" s="97"/>
      <c r="D28" s="98"/>
      <c r="E28" s="89" t="s">
        <v>142</v>
      </c>
    </row>
    <row r="29" spans="1:5" ht="15" thickBot="1" x14ac:dyDescent="0.4"/>
    <row r="30" spans="1:5" ht="30" customHeight="1" x14ac:dyDescent="0.35">
      <c r="A30" s="110"/>
      <c r="B30" s="71" t="s">
        <v>160</v>
      </c>
      <c r="C30" s="72"/>
      <c r="D30" s="71"/>
      <c r="E30" s="111"/>
    </row>
    <row r="31" spans="1:5" ht="30" customHeight="1" x14ac:dyDescent="0.35">
      <c r="A31" s="112"/>
      <c r="B31" s="113" t="s">
        <v>54</v>
      </c>
      <c r="C31" s="104" t="s">
        <v>12</v>
      </c>
      <c r="D31" s="104" t="s">
        <v>13</v>
      </c>
      <c r="E31" s="105" t="s">
        <v>55</v>
      </c>
    </row>
    <row r="32" spans="1:5" ht="80.150000000000006" customHeight="1" x14ac:dyDescent="0.35">
      <c r="A32" s="67">
        <v>1</v>
      </c>
      <c r="B32" s="68" t="s">
        <v>92</v>
      </c>
      <c r="C32" s="21" t="s">
        <v>336</v>
      </c>
      <c r="D32" s="18"/>
      <c r="E32" s="90">
        <f>IF(C32="Fully met", 1, IF(C32="Partially met",0.5, 0))</f>
        <v>1</v>
      </c>
    </row>
    <row r="33" spans="1:5" ht="80.150000000000006" customHeight="1" x14ac:dyDescent="0.35">
      <c r="A33" s="67">
        <v>2</v>
      </c>
      <c r="B33" s="68" t="s">
        <v>93</v>
      </c>
      <c r="C33" s="21" t="s">
        <v>336</v>
      </c>
      <c r="D33" s="18"/>
      <c r="E33" s="90">
        <f t="shared" ref="E33:E45" si="2">IF(C33="Fully met", 1, IF(C33="Partially met",0.5, 0))</f>
        <v>1</v>
      </c>
    </row>
    <row r="34" spans="1:5" ht="50.15" customHeight="1" x14ac:dyDescent="0.35">
      <c r="A34" s="67">
        <v>3</v>
      </c>
      <c r="B34" s="68" t="s">
        <v>94</v>
      </c>
      <c r="C34" s="21" t="s">
        <v>336</v>
      </c>
      <c r="D34" s="18"/>
      <c r="E34" s="90">
        <f t="shared" si="2"/>
        <v>1</v>
      </c>
    </row>
    <row r="35" spans="1:5" ht="50.15" customHeight="1" x14ac:dyDescent="0.35">
      <c r="A35" s="67">
        <v>4</v>
      </c>
      <c r="B35" s="68" t="s">
        <v>124</v>
      </c>
      <c r="C35" s="21" t="s">
        <v>336</v>
      </c>
      <c r="D35" s="18"/>
      <c r="E35" s="90">
        <f t="shared" si="2"/>
        <v>1</v>
      </c>
    </row>
    <row r="36" spans="1:5" ht="50.15" customHeight="1" x14ac:dyDescent="0.35">
      <c r="A36" s="67">
        <v>5</v>
      </c>
      <c r="B36" s="68" t="s">
        <v>96</v>
      </c>
      <c r="C36" s="21" t="s">
        <v>336</v>
      </c>
      <c r="D36" s="18"/>
      <c r="E36" s="90">
        <f t="shared" si="2"/>
        <v>1</v>
      </c>
    </row>
    <row r="37" spans="1:5" ht="50.15" customHeight="1" x14ac:dyDescent="0.35">
      <c r="A37" s="67">
        <v>6</v>
      </c>
      <c r="B37" s="68" t="s">
        <v>97</v>
      </c>
      <c r="C37" s="21" t="s">
        <v>336</v>
      </c>
      <c r="D37" s="18"/>
      <c r="E37" s="90">
        <f t="shared" si="2"/>
        <v>1</v>
      </c>
    </row>
    <row r="38" spans="1:5" ht="50.15" customHeight="1" x14ac:dyDescent="0.35">
      <c r="A38" s="67">
        <v>7</v>
      </c>
      <c r="B38" s="68" t="s">
        <v>180</v>
      </c>
      <c r="C38" s="21" t="s">
        <v>336</v>
      </c>
      <c r="D38" s="18"/>
      <c r="E38" s="90">
        <f t="shared" si="2"/>
        <v>1</v>
      </c>
    </row>
    <row r="39" spans="1:5" ht="50.15" customHeight="1" x14ac:dyDescent="0.35">
      <c r="A39" s="67">
        <v>8</v>
      </c>
      <c r="B39" s="68" t="s">
        <v>99</v>
      </c>
      <c r="C39" s="21" t="s">
        <v>335</v>
      </c>
      <c r="D39" s="18" t="s">
        <v>421</v>
      </c>
      <c r="E39" s="90">
        <f t="shared" si="2"/>
        <v>0.5</v>
      </c>
    </row>
    <row r="40" spans="1:5" ht="50.15" customHeight="1" x14ac:dyDescent="0.35">
      <c r="A40" s="67">
        <v>9</v>
      </c>
      <c r="B40" s="68" t="s">
        <v>181</v>
      </c>
      <c r="C40" s="21" t="s">
        <v>336</v>
      </c>
      <c r="D40" s="18"/>
      <c r="E40" s="90">
        <f t="shared" si="2"/>
        <v>1</v>
      </c>
    </row>
    <row r="41" spans="1:5" ht="50.15" customHeight="1" x14ac:dyDescent="0.35">
      <c r="A41" s="67">
        <v>10</v>
      </c>
      <c r="B41" s="68" t="s">
        <v>182</v>
      </c>
      <c r="C41" s="21" t="s">
        <v>336</v>
      </c>
      <c r="D41" s="18"/>
      <c r="E41" s="90">
        <f t="shared" si="2"/>
        <v>1</v>
      </c>
    </row>
    <row r="42" spans="1:5" ht="50.15" customHeight="1" x14ac:dyDescent="0.35">
      <c r="A42" s="67">
        <v>11</v>
      </c>
      <c r="B42" s="68" t="s">
        <v>163</v>
      </c>
      <c r="C42" s="21" t="s">
        <v>336</v>
      </c>
      <c r="D42" s="18"/>
      <c r="E42" s="90">
        <f t="shared" si="2"/>
        <v>1</v>
      </c>
    </row>
    <row r="43" spans="1:5" ht="50.15" customHeight="1" x14ac:dyDescent="0.35">
      <c r="A43" s="67">
        <v>12</v>
      </c>
      <c r="B43" s="68" t="s">
        <v>183</v>
      </c>
      <c r="C43" s="21" t="s">
        <v>336</v>
      </c>
      <c r="D43" s="18"/>
      <c r="E43" s="90">
        <f t="shared" si="2"/>
        <v>1</v>
      </c>
    </row>
    <row r="44" spans="1:5" ht="50.15" customHeight="1" x14ac:dyDescent="0.35">
      <c r="A44" s="67">
        <v>13</v>
      </c>
      <c r="B44" s="68" t="s">
        <v>89</v>
      </c>
      <c r="C44" s="21" t="s">
        <v>336</v>
      </c>
      <c r="D44" s="18"/>
      <c r="E44" s="90">
        <f t="shared" si="2"/>
        <v>1</v>
      </c>
    </row>
    <row r="45" spans="1:5" ht="50.15" customHeight="1" x14ac:dyDescent="0.35">
      <c r="A45" s="67">
        <v>14</v>
      </c>
      <c r="B45" s="68" t="s">
        <v>100</v>
      </c>
      <c r="C45" s="21" t="s">
        <v>316</v>
      </c>
      <c r="D45" s="18" t="s">
        <v>422</v>
      </c>
      <c r="E45" s="90">
        <f t="shared" si="2"/>
        <v>0</v>
      </c>
    </row>
    <row r="46" spans="1:5" ht="15.5" customHeight="1" x14ac:dyDescent="0.35">
      <c r="A46" s="91"/>
      <c r="B46" s="92"/>
      <c r="C46" s="93"/>
      <c r="D46" s="94" t="s">
        <v>67</v>
      </c>
      <c r="E46" s="51">
        <f>SUM(E32:E45)</f>
        <v>12.5</v>
      </c>
    </row>
    <row r="47" spans="1:5" ht="15" customHeight="1" thickBot="1" x14ac:dyDescent="0.4">
      <c r="A47" s="95"/>
      <c r="B47" s="96"/>
      <c r="C47" s="97"/>
      <c r="D47" s="98"/>
      <c r="E47" s="89" t="s">
        <v>198</v>
      </c>
    </row>
    <row r="48" spans="1:5" ht="15" thickBot="1" x14ac:dyDescent="0.4"/>
    <row r="49" spans="1:5" ht="30" customHeight="1" x14ac:dyDescent="0.35">
      <c r="A49" s="110"/>
      <c r="B49" s="71" t="s">
        <v>164</v>
      </c>
      <c r="C49" s="72"/>
      <c r="D49" s="71"/>
      <c r="E49" s="111"/>
    </row>
    <row r="50" spans="1:5" ht="30" customHeight="1" x14ac:dyDescent="0.35">
      <c r="A50" s="112"/>
      <c r="B50" s="113" t="s">
        <v>54</v>
      </c>
      <c r="C50" s="104" t="s">
        <v>12</v>
      </c>
      <c r="D50" s="104" t="s">
        <v>13</v>
      </c>
      <c r="E50" s="105" t="s">
        <v>55</v>
      </c>
    </row>
    <row r="51" spans="1:5" ht="50.15" customHeight="1" x14ac:dyDescent="0.35">
      <c r="A51" s="67">
        <v>1</v>
      </c>
      <c r="B51" s="68" t="s">
        <v>165</v>
      </c>
      <c r="C51" s="21" t="s">
        <v>336</v>
      </c>
      <c r="D51" s="18"/>
      <c r="E51" s="90">
        <f>IF(C51="Fully met", 1, IF(C51="Partially met",0.5, 0))</f>
        <v>1</v>
      </c>
    </row>
    <row r="52" spans="1:5" ht="50.15" customHeight="1" x14ac:dyDescent="0.35">
      <c r="A52" s="67">
        <v>2</v>
      </c>
      <c r="B52" s="68" t="s">
        <v>166</v>
      </c>
      <c r="C52" s="21" t="s">
        <v>336</v>
      </c>
      <c r="D52" s="18"/>
      <c r="E52" s="90">
        <f t="shared" ref="E52:E56" si="3">IF(C52="Fully met", 1, IF(C52="Partially met",0.5, 0))</f>
        <v>1</v>
      </c>
    </row>
    <row r="53" spans="1:5" ht="50.15" customHeight="1" x14ac:dyDescent="0.35">
      <c r="A53" s="67">
        <v>3</v>
      </c>
      <c r="B53" s="68" t="s">
        <v>129</v>
      </c>
      <c r="C53" s="21" t="s">
        <v>336</v>
      </c>
      <c r="D53" s="18" t="s">
        <v>423</v>
      </c>
      <c r="E53" s="90">
        <f t="shared" si="3"/>
        <v>1</v>
      </c>
    </row>
    <row r="54" spans="1:5" ht="50.15" customHeight="1" x14ac:dyDescent="0.35">
      <c r="A54" s="67">
        <v>4</v>
      </c>
      <c r="B54" s="68" t="s">
        <v>184</v>
      </c>
      <c r="C54" s="21" t="s">
        <v>336</v>
      </c>
      <c r="D54" s="18"/>
      <c r="E54" s="90">
        <f t="shared" si="3"/>
        <v>1</v>
      </c>
    </row>
    <row r="55" spans="1:5" ht="80.150000000000006" customHeight="1" x14ac:dyDescent="0.35">
      <c r="A55" s="67">
        <v>5</v>
      </c>
      <c r="B55" s="68" t="s">
        <v>185</v>
      </c>
      <c r="C55" s="21" t="s">
        <v>336</v>
      </c>
      <c r="D55" s="18"/>
      <c r="E55" s="90">
        <f t="shared" si="3"/>
        <v>1</v>
      </c>
    </row>
    <row r="56" spans="1:5" ht="50.15" customHeight="1" x14ac:dyDescent="0.35">
      <c r="A56" s="67">
        <v>6</v>
      </c>
      <c r="B56" s="68" t="s">
        <v>168</v>
      </c>
      <c r="C56" s="21" t="s">
        <v>336</v>
      </c>
      <c r="D56" s="18"/>
      <c r="E56" s="90">
        <f t="shared" si="3"/>
        <v>1</v>
      </c>
    </row>
    <row r="57" spans="1:5" ht="15.5" customHeight="1" x14ac:dyDescent="0.35">
      <c r="A57" s="91"/>
      <c r="B57" s="92"/>
      <c r="C57" s="93"/>
      <c r="D57" s="94" t="s">
        <v>67</v>
      </c>
      <c r="E57" s="51">
        <f>SUM(E51:E56)</f>
        <v>6</v>
      </c>
    </row>
    <row r="58" spans="1:5" ht="15" customHeight="1" thickBot="1" x14ac:dyDescent="0.4">
      <c r="A58" s="95"/>
      <c r="B58" s="96"/>
      <c r="C58" s="97"/>
      <c r="D58" s="98"/>
      <c r="E58" s="89" t="s">
        <v>144</v>
      </c>
    </row>
    <row r="59" spans="1:5" ht="15" thickBot="1" x14ac:dyDescent="0.4"/>
    <row r="60" spans="1:5" ht="30" customHeight="1" x14ac:dyDescent="0.35">
      <c r="A60" s="110"/>
      <c r="B60" s="71" t="s">
        <v>169</v>
      </c>
      <c r="C60" s="72"/>
      <c r="D60" s="71"/>
      <c r="E60" s="111"/>
    </row>
    <row r="61" spans="1:5" ht="30" customHeight="1" x14ac:dyDescent="0.35">
      <c r="A61" s="112"/>
      <c r="B61" s="113" t="s">
        <v>54</v>
      </c>
      <c r="C61" s="104" t="s">
        <v>12</v>
      </c>
      <c r="D61" s="104" t="s">
        <v>13</v>
      </c>
      <c r="E61" s="105" t="s">
        <v>55</v>
      </c>
    </row>
    <row r="62" spans="1:5" ht="80.150000000000006" customHeight="1" x14ac:dyDescent="0.35">
      <c r="A62" s="67">
        <v>1</v>
      </c>
      <c r="B62" s="68" t="s">
        <v>170</v>
      </c>
      <c r="C62" s="21" t="s">
        <v>336</v>
      </c>
      <c r="D62" s="18"/>
      <c r="E62" s="90">
        <f>IF(C62="Fully met", 1, IF(C62="Partially met",0.5, 0))</f>
        <v>1</v>
      </c>
    </row>
    <row r="63" spans="1:5" ht="50.15" customHeight="1" x14ac:dyDescent="0.35">
      <c r="A63" s="67">
        <v>2</v>
      </c>
      <c r="B63" s="68" t="s">
        <v>186</v>
      </c>
      <c r="C63" s="21" t="s">
        <v>336</v>
      </c>
      <c r="D63" s="18"/>
      <c r="E63" s="90">
        <f t="shared" ref="E63:E66" si="4">IF(C63="Fully met", 1, IF(C63="Partially met",0.5, 0))</f>
        <v>1</v>
      </c>
    </row>
    <row r="64" spans="1:5" ht="50.15" customHeight="1" x14ac:dyDescent="0.35">
      <c r="A64" s="67">
        <v>3</v>
      </c>
      <c r="B64" s="68" t="s">
        <v>136</v>
      </c>
      <c r="C64" s="21" t="s">
        <v>336</v>
      </c>
      <c r="D64" s="18"/>
      <c r="E64" s="90">
        <f t="shared" si="4"/>
        <v>1</v>
      </c>
    </row>
    <row r="65" spans="1:5" ht="50.15" customHeight="1" x14ac:dyDescent="0.35">
      <c r="A65" s="67">
        <v>4</v>
      </c>
      <c r="B65" s="68" t="s">
        <v>187</v>
      </c>
      <c r="C65" s="21" t="s">
        <v>336</v>
      </c>
      <c r="D65" s="18"/>
      <c r="E65" s="90">
        <f t="shared" si="4"/>
        <v>1</v>
      </c>
    </row>
    <row r="66" spans="1:5" ht="80.150000000000006" customHeight="1" x14ac:dyDescent="0.35">
      <c r="A66" s="67">
        <v>5</v>
      </c>
      <c r="B66" s="107" t="s">
        <v>171</v>
      </c>
      <c r="C66" s="21" t="s">
        <v>336</v>
      </c>
      <c r="D66" s="18"/>
      <c r="E66" s="90">
        <f t="shared" si="4"/>
        <v>1</v>
      </c>
    </row>
    <row r="67" spans="1:5" ht="100" customHeight="1" x14ac:dyDescent="0.35">
      <c r="A67" s="108">
        <v>6</v>
      </c>
      <c r="B67" s="68" t="s">
        <v>296</v>
      </c>
      <c r="C67" s="30" t="s">
        <v>336</v>
      </c>
      <c r="D67" s="18"/>
      <c r="E67" s="90">
        <f>IF(C67="Fully met", 1, IF(C67="Partially met",0.5, 0))</f>
        <v>1</v>
      </c>
    </row>
    <row r="68" spans="1:5" ht="50.15" customHeight="1" x14ac:dyDescent="0.35">
      <c r="A68" s="67">
        <v>7</v>
      </c>
      <c r="B68" s="109" t="s">
        <v>138</v>
      </c>
      <c r="C68" s="21" t="s">
        <v>336</v>
      </c>
      <c r="D68" s="18"/>
      <c r="E68" s="90">
        <f>IF(C68="Fully met", 1, IF(C68="Partially met",0.5, 0))</f>
        <v>1</v>
      </c>
    </row>
    <row r="69" spans="1:5" ht="50.15" customHeight="1" x14ac:dyDescent="0.35">
      <c r="A69" s="67">
        <v>8</v>
      </c>
      <c r="B69" s="68" t="s">
        <v>188</v>
      </c>
      <c r="C69" s="21" t="s">
        <v>336</v>
      </c>
      <c r="D69" s="18"/>
      <c r="E69" s="90">
        <f t="shared" ref="E69:E75" si="5">IF(C69="Fully met", 1, IF(C69="Partially met",0.5, 0))</f>
        <v>1</v>
      </c>
    </row>
    <row r="70" spans="1:5" ht="50.15" customHeight="1" x14ac:dyDescent="0.35">
      <c r="A70" s="67">
        <v>9</v>
      </c>
      <c r="B70" s="68" t="s">
        <v>189</v>
      </c>
      <c r="C70" s="21" t="s">
        <v>336</v>
      </c>
      <c r="D70" s="18"/>
      <c r="E70" s="90">
        <f t="shared" si="5"/>
        <v>1</v>
      </c>
    </row>
    <row r="71" spans="1:5" ht="80.150000000000006" customHeight="1" x14ac:dyDescent="0.35">
      <c r="A71" s="67">
        <v>10</v>
      </c>
      <c r="B71" s="68" t="s">
        <v>172</v>
      </c>
      <c r="C71" s="21" t="s">
        <v>316</v>
      </c>
      <c r="D71" s="18" t="s">
        <v>424</v>
      </c>
      <c r="E71" s="90">
        <f t="shared" si="5"/>
        <v>0</v>
      </c>
    </row>
    <row r="72" spans="1:5" ht="50.15" customHeight="1" x14ac:dyDescent="0.35">
      <c r="A72" s="67">
        <v>11</v>
      </c>
      <c r="B72" s="68" t="s">
        <v>173</v>
      </c>
      <c r="C72" s="21" t="s">
        <v>336</v>
      </c>
      <c r="D72" s="18"/>
      <c r="E72" s="90">
        <f t="shared" si="5"/>
        <v>1</v>
      </c>
    </row>
    <row r="73" spans="1:5" ht="80.150000000000006" customHeight="1" x14ac:dyDescent="0.35">
      <c r="A73" s="67">
        <v>12</v>
      </c>
      <c r="B73" s="68" t="s">
        <v>190</v>
      </c>
      <c r="C73" s="21" t="s">
        <v>336</v>
      </c>
      <c r="D73" s="18"/>
      <c r="E73" s="90">
        <f t="shared" si="5"/>
        <v>1</v>
      </c>
    </row>
    <row r="74" spans="1:5" ht="80.150000000000006" customHeight="1" x14ac:dyDescent="0.35">
      <c r="A74" s="67">
        <v>13</v>
      </c>
      <c r="B74" s="68" t="s">
        <v>191</v>
      </c>
      <c r="C74" s="21" t="s">
        <v>336</v>
      </c>
      <c r="D74" s="18"/>
      <c r="E74" s="90">
        <f t="shared" si="5"/>
        <v>1</v>
      </c>
    </row>
    <row r="75" spans="1:5" ht="50.15" customHeight="1" x14ac:dyDescent="0.35">
      <c r="A75" s="67">
        <v>14</v>
      </c>
      <c r="B75" s="68" t="s">
        <v>141</v>
      </c>
      <c r="C75" s="21" t="s">
        <v>335</v>
      </c>
      <c r="D75" s="18" t="s">
        <v>425</v>
      </c>
      <c r="E75" s="90">
        <f t="shared" si="5"/>
        <v>0.5</v>
      </c>
    </row>
    <row r="76" spans="1:5" ht="15.5" customHeight="1" x14ac:dyDescent="0.35">
      <c r="A76" s="91"/>
      <c r="B76" s="92"/>
      <c r="C76" s="93"/>
      <c r="D76" s="94" t="s">
        <v>67</v>
      </c>
      <c r="E76" s="51">
        <f>SUM(E62:E75)</f>
        <v>12.5</v>
      </c>
    </row>
    <row r="77" spans="1:5" ht="15" customHeight="1" thickBot="1" x14ac:dyDescent="0.4">
      <c r="A77" s="95"/>
      <c r="B77" s="96"/>
      <c r="C77" s="97"/>
      <c r="D77" s="98"/>
      <c r="E77" s="89" t="s">
        <v>198</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topLeftCell="A7" zoomScaleNormal="100" workbookViewId="0">
      <selection activeCell="D13" sqref="D13"/>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4" t="s">
        <v>9</v>
      </c>
      <c r="B1" s="34"/>
      <c r="C1" s="115"/>
      <c r="D1" s="34"/>
      <c r="E1" s="34"/>
    </row>
    <row r="2" spans="1:5" ht="15.5" x14ac:dyDescent="0.35">
      <c r="A2" s="116"/>
    </row>
    <row r="3" spans="1:5" ht="15.5" x14ac:dyDescent="0.35">
      <c r="A3" s="117" t="s">
        <v>52</v>
      </c>
      <c r="B3" s="117"/>
      <c r="C3" s="118"/>
      <c r="D3" s="117"/>
      <c r="E3" s="117"/>
    </row>
    <row r="5" spans="1:5" ht="18.5" x14ac:dyDescent="0.45">
      <c r="A5" s="119" t="s">
        <v>286</v>
      </c>
      <c r="B5" s="119"/>
      <c r="C5" s="31"/>
      <c r="D5" s="119"/>
      <c r="E5" s="119"/>
    </row>
    <row r="6" spans="1:5" ht="15" thickBot="1" x14ac:dyDescent="0.4"/>
    <row r="7" spans="1:5" ht="30" customHeight="1" x14ac:dyDescent="0.35">
      <c r="A7" s="110"/>
      <c r="B7" s="71" t="s">
        <v>297</v>
      </c>
      <c r="C7" s="72"/>
      <c r="D7" s="71"/>
      <c r="E7" s="111"/>
    </row>
    <row r="8" spans="1:5" ht="30" customHeight="1" x14ac:dyDescent="0.35">
      <c r="A8" s="112"/>
      <c r="B8" s="113" t="s">
        <v>54</v>
      </c>
      <c r="C8" s="104" t="s">
        <v>12</v>
      </c>
      <c r="D8" s="104" t="s">
        <v>13</v>
      </c>
      <c r="E8" s="105" t="s">
        <v>55</v>
      </c>
    </row>
    <row r="9" spans="1:5" ht="50.15" customHeight="1" x14ac:dyDescent="0.35">
      <c r="A9" s="67">
        <v>1</v>
      </c>
      <c r="B9" s="68" t="s">
        <v>193</v>
      </c>
      <c r="C9" s="21" t="s">
        <v>336</v>
      </c>
      <c r="D9" s="23"/>
      <c r="E9" s="90">
        <f>IF(C9="Fully met", 1, IF(C9="Partially met",0.5, 0))</f>
        <v>1</v>
      </c>
    </row>
    <row r="10" spans="1:5" ht="50.15" customHeight="1" x14ac:dyDescent="0.35">
      <c r="A10" s="67">
        <v>2</v>
      </c>
      <c r="B10" s="68" t="s">
        <v>194</v>
      </c>
      <c r="C10" s="21" t="s">
        <v>336</v>
      </c>
      <c r="D10" s="18"/>
      <c r="E10" s="90">
        <f t="shared" ref="E10:E13" si="0">IF(C10="Fully met", 1, IF(C10="Partially met",0.5, 0))</f>
        <v>1</v>
      </c>
    </row>
    <row r="11" spans="1:5" ht="50.15" customHeight="1" x14ac:dyDescent="0.35">
      <c r="A11" s="67">
        <v>3</v>
      </c>
      <c r="B11" s="68" t="s">
        <v>195</v>
      </c>
      <c r="C11" s="21" t="s">
        <v>336</v>
      </c>
      <c r="D11" s="18"/>
      <c r="E11" s="90">
        <f t="shared" si="0"/>
        <v>1</v>
      </c>
    </row>
    <row r="12" spans="1:5" ht="50.15" customHeight="1" x14ac:dyDescent="0.35">
      <c r="A12" s="67">
        <v>4</v>
      </c>
      <c r="B12" s="68" t="s">
        <v>196</v>
      </c>
      <c r="C12" s="21" t="s">
        <v>336</v>
      </c>
      <c r="D12" s="18"/>
      <c r="E12" s="90">
        <f t="shared" si="0"/>
        <v>1</v>
      </c>
    </row>
    <row r="13" spans="1:5" ht="50.15" customHeight="1" x14ac:dyDescent="0.35">
      <c r="A13" s="67">
        <v>5</v>
      </c>
      <c r="B13" s="68" t="s">
        <v>197</v>
      </c>
      <c r="C13" s="21" t="s">
        <v>336</v>
      </c>
      <c r="D13" s="18"/>
      <c r="E13" s="90">
        <f t="shared" si="0"/>
        <v>1</v>
      </c>
    </row>
    <row r="14" spans="1:5" ht="15.5" customHeight="1" x14ac:dyDescent="0.35">
      <c r="A14" s="91"/>
      <c r="B14" s="92"/>
      <c r="C14" s="93"/>
      <c r="D14" s="94" t="s">
        <v>67</v>
      </c>
      <c r="E14" s="51">
        <f>SUM(E9:E13)</f>
        <v>5</v>
      </c>
    </row>
    <row r="15" spans="1:5" ht="15" customHeight="1" thickBot="1" x14ac:dyDescent="0.4">
      <c r="A15" s="95"/>
      <c r="B15" s="96"/>
      <c r="C15" s="97"/>
      <c r="D15" s="98"/>
      <c r="E15" s="89" t="s">
        <v>19</v>
      </c>
    </row>
    <row r="17" spans="1:5" ht="15" thickBot="1" x14ac:dyDescent="0.4"/>
    <row r="18" spans="1:5" ht="30" customHeight="1" x14ac:dyDescent="0.35">
      <c r="A18" s="110"/>
      <c r="B18" s="71" t="s">
        <v>279</v>
      </c>
      <c r="C18" s="72"/>
      <c r="D18" s="71"/>
      <c r="E18" s="111"/>
    </row>
    <row r="19" spans="1:5" ht="30" customHeight="1" x14ac:dyDescent="0.35">
      <c r="A19" s="112"/>
      <c r="B19" s="113" t="s">
        <v>54</v>
      </c>
      <c r="C19" s="104" t="s">
        <v>12</v>
      </c>
      <c r="D19" s="104" t="s">
        <v>13</v>
      </c>
      <c r="E19" s="105" t="s">
        <v>55</v>
      </c>
    </row>
    <row r="20" spans="1:5" ht="50" customHeight="1" x14ac:dyDescent="0.35">
      <c r="A20" s="108">
        <v>1</v>
      </c>
      <c r="B20" s="107" t="s">
        <v>298</v>
      </c>
      <c r="C20" s="30" t="s">
        <v>307</v>
      </c>
      <c r="D20" s="32" t="s">
        <v>333</v>
      </c>
      <c r="E20" s="125">
        <f>IF(C20="Met", 1, 0)</f>
        <v>1</v>
      </c>
    </row>
    <row r="21" spans="1:5" ht="50" customHeight="1" x14ac:dyDescent="0.35">
      <c r="A21" s="120">
        <v>2</v>
      </c>
      <c r="B21" s="107" t="s">
        <v>299</v>
      </c>
      <c r="C21" s="37" t="s">
        <v>316</v>
      </c>
      <c r="D21" s="38" t="s">
        <v>334</v>
      </c>
      <c r="E21" s="126">
        <f>IF(C21="Met", 1, 0)</f>
        <v>0</v>
      </c>
    </row>
    <row r="22" spans="1:5" ht="15.5" customHeight="1" x14ac:dyDescent="0.35">
      <c r="A22" s="91"/>
      <c r="B22" s="92"/>
      <c r="C22" s="93"/>
      <c r="D22" s="94" t="s">
        <v>67</v>
      </c>
      <c r="E22" s="51">
        <f>SUM(E20:E21)</f>
        <v>1</v>
      </c>
    </row>
    <row r="23" spans="1:5" ht="15" customHeight="1" thickBot="1" x14ac:dyDescent="0.4">
      <c r="A23" s="95"/>
      <c r="B23" s="96"/>
      <c r="C23" s="97"/>
      <c r="D23" s="98"/>
      <c r="E23" s="89" t="s">
        <v>280</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topLeftCell="A4" zoomScaleNormal="100" workbookViewId="0">
      <selection activeCell="E70" sqref="E70"/>
    </sheetView>
  </sheetViews>
  <sheetFormatPr defaultColWidth="8.7265625" defaultRowHeight="14.5" x14ac:dyDescent="0.35"/>
  <cols>
    <col min="1" max="1" width="25.54296875" customWidth="1"/>
    <col min="2" max="3" width="15.6328125" customWidth="1"/>
    <col min="4" max="4" width="40.54296875" customWidth="1"/>
    <col min="5" max="5" width="30.6328125" customWidth="1"/>
  </cols>
  <sheetData>
    <row r="1" spans="1:5" ht="18.5" x14ac:dyDescent="0.35">
      <c r="A1" s="34" t="s">
        <v>199</v>
      </c>
      <c r="B1" s="34"/>
      <c r="C1" s="34"/>
      <c r="D1" s="34"/>
      <c r="E1" s="34"/>
    </row>
    <row r="2" spans="1:5" ht="15.5" x14ac:dyDescent="0.35">
      <c r="A2" s="146"/>
    </row>
    <row r="3" spans="1:5" ht="15" customHeight="1" x14ac:dyDescent="0.35">
      <c r="A3" s="146" t="s">
        <v>303</v>
      </c>
      <c r="B3" s="146"/>
      <c r="C3" s="146"/>
      <c r="D3" s="146"/>
      <c r="E3" s="116"/>
    </row>
    <row r="4" spans="1:5" ht="15" customHeight="1" x14ac:dyDescent="0.35">
      <c r="A4" s="116" t="s">
        <v>304</v>
      </c>
      <c r="B4" s="147"/>
      <c r="C4" s="147"/>
      <c r="D4" s="147"/>
      <c r="E4" s="116"/>
    </row>
    <row r="5" spans="1:5" ht="15" customHeight="1" x14ac:dyDescent="0.35">
      <c r="A5" s="116" t="s">
        <v>300</v>
      </c>
      <c r="B5" s="116"/>
      <c r="C5" s="116"/>
      <c r="D5" s="116"/>
      <c r="E5" s="116"/>
    </row>
    <row r="6" spans="1:5" ht="15" customHeight="1" x14ac:dyDescent="0.35">
      <c r="A6" s="116" t="s">
        <v>301</v>
      </c>
      <c r="B6" s="116"/>
      <c r="C6" s="116"/>
      <c r="D6" s="116"/>
      <c r="E6" s="116"/>
    </row>
    <row r="7" spans="1:5" ht="15" customHeight="1" x14ac:dyDescent="0.35">
      <c r="A7" s="116" t="s">
        <v>302</v>
      </c>
      <c r="B7" s="116"/>
      <c r="C7" s="116"/>
      <c r="D7" s="116"/>
      <c r="E7" s="116"/>
    </row>
    <row r="8" spans="1:5" ht="29.15" customHeight="1" thickBot="1" x14ac:dyDescent="0.4">
      <c r="A8" s="5"/>
    </row>
    <row r="9" spans="1:5" ht="30" customHeight="1" x14ac:dyDescent="0.35">
      <c r="A9" s="70" t="s">
        <v>10</v>
      </c>
      <c r="B9" s="99"/>
      <c r="C9" s="99"/>
      <c r="D9" s="101"/>
    </row>
    <row r="10" spans="1:5" ht="30" customHeight="1" x14ac:dyDescent="0.35">
      <c r="A10" s="148" t="s">
        <v>200</v>
      </c>
      <c r="B10" s="149"/>
      <c r="C10" s="136" t="s">
        <v>201</v>
      </c>
      <c r="D10" s="9" t="s">
        <v>1</v>
      </c>
    </row>
    <row r="11" spans="1:5" ht="25" customHeight="1" x14ac:dyDescent="0.35">
      <c r="A11" s="130" t="s">
        <v>238</v>
      </c>
      <c r="B11" s="145"/>
      <c r="C11" s="150">
        <f>'Phase 1'!E11</f>
        <v>5</v>
      </c>
      <c r="D11" s="151" t="s">
        <v>19</v>
      </c>
    </row>
    <row r="12" spans="1:5" ht="25" customHeight="1" x14ac:dyDescent="0.35">
      <c r="A12" s="130" t="s">
        <v>239</v>
      </c>
      <c r="B12" s="145"/>
      <c r="C12" s="150">
        <f>'Phase 1'!E18</f>
        <v>3</v>
      </c>
      <c r="D12" s="151" t="s">
        <v>25</v>
      </c>
    </row>
    <row r="13" spans="1:5" ht="25" customHeight="1" x14ac:dyDescent="0.35">
      <c r="A13" s="130" t="s">
        <v>240</v>
      </c>
      <c r="B13" s="145"/>
      <c r="C13" s="150">
        <f>'Phase 1'!E25</f>
        <v>0</v>
      </c>
      <c r="D13" s="151" t="s">
        <v>25</v>
      </c>
    </row>
    <row r="14" spans="1:5" ht="25" customHeight="1" x14ac:dyDescent="0.35">
      <c r="A14" s="152" t="s">
        <v>241</v>
      </c>
      <c r="B14" s="153"/>
      <c r="C14" s="150">
        <f>'Phase 1'!E36</f>
        <v>7</v>
      </c>
      <c r="D14" s="151" t="s">
        <v>49</v>
      </c>
    </row>
    <row r="15" spans="1:5" ht="25" customHeight="1" x14ac:dyDescent="0.35">
      <c r="A15" s="152" t="s">
        <v>242</v>
      </c>
      <c r="B15" s="153"/>
      <c r="C15" s="150">
        <f>'Phase 1'!E44</f>
        <v>4</v>
      </c>
      <c r="D15" s="151" t="s">
        <v>47</v>
      </c>
    </row>
    <row r="16" spans="1:5" ht="25" customHeight="1" x14ac:dyDescent="0.35">
      <c r="A16" s="130" t="s">
        <v>243</v>
      </c>
      <c r="B16" s="145"/>
      <c r="C16" s="150">
        <f>'Phase 1'!E51</f>
        <v>3</v>
      </c>
      <c r="D16" s="151" t="s">
        <v>25</v>
      </c>
    </row>
    <row r="17" spans="1:5" ht="25" customHeight="1" x14ac:dyDescent="0.35">
      <c r="A17" s="148"/>
      <c r="B17" s="154" t="s">
        <v>244</v>
      </c>
      <c r="C17" s="150">
        <f>'Phase 1'!B57</f>
        <v>22</v>
      </c>
      <c r="D17" s="151" t="s">
        <v>281</v>
      </c>
    </row>
    <row r="18" spans="1:5" ht="25" customHeight="1" thickBot="1" x14ac:dyDescent="0.4">
      <c r="A18" s="155"/>
      <c r="B18" s="156" t="s">
        <v>2</v>
      </c>
      <c r="C18" s="157" t="str">
        <f>'Phase 1'!C59</f>
        <v>20-25 points = program moves to Phase 2</v>
      </c>
      <c r="D18" s="158"/>
    </row>
    <row r="19" spans="1:5" ht="15.5" x14ac:dyDescent="0.35">
      <c r="A19" s="5"/>
    </row>
    <row r="20" spans="1:5" ht="15.5" x14ac:dyDescent="0.35">
      <c r="A20" s="5"/>
    </row>
    <row r="21" spans="1:5" ht="15.5" x14ac:dyDescent="0.35">
      <c r="A21" s="117" t="s">
        <v>52</v>
      </c>
      <c r="B21" s="117"/>
      <c r="C21" s="117"/>
      <c r="D21" s="117"/>
      <c r="E21" s="117"/>
    </row>
    <row r="22" spans="1:5" ht="15" thickBot="1" x14ac:dyDescent="0.4"/>
    <row r="23" spans="1:5" ht="30" customHeight="1" x14ac:dyDescent="0.35">
      <c r="A23" s="133" t="s">
        <v>0</v>
      </c>
      <c r="B23" s="134"/>
      <c r="C23" s="134"/>
      <c r="D23" s="134"/>
      <c r="E23" s="135"/>
    </row>
    <row r="24" spans="1:5" ht="25" customHeight="1" x14ac:dyDescent="0.35">
      <c r="A24" s="33" t="s">
        <v>200</v>
      </c>
      <c r="B24" s="136" t="s">
        <v>201</v>
      </c>
      <c r="C24" s="136"/>
      <c r="D24" s="136" t="s">
        <v>1</v>
      </c>
      <c r="E24" s="9" t="s">
        <v>272</v>
      </c>
    </row>
    <row r="25" spans="1:5" ht="50" customHeight="1" x14ac:dyDescent="0.35">
      <c r="A25" s="128" t="s">
        <v>202</v>
      </c>
      <c r="B25" s="144">
        <f>'Phase 2 Kindergarten'!E21</f>
        <v>10.5</v>
      </c>
      <c r="C25" s="129" t="s">
        <v>208</v>
      </c>
      <c r="D25" s="68" t="s">
        <v>245</v>
      </c>
      <c r="E25" s="43" t="s">
        <v>426</v>
      </c>
    </row>
    <row r="26" spans="1:5" ht="50" customHeight="1" x14ac:dyDescent="0.35">
      <c r="A26" s="128" t="s">
        <v>203</v>
      </c>
      <c r="B26" s="144">
        <f>'Phase 2 Kindergarten'!E49</f>
        <v>22</v>
      </c>
      <c r="C26" s="129" t="s">
        <v>209</v>
      </c>
      <c r="D26" s="68" t="s">
        <v>246</v>
      </c>
      <c r="E26" s="43" t="s">
        <v>426</v>
      </c>
    </row>
    <row r="27" spans="1:5" ht="50" customHeight="1" x14ac:dyDescent="0.35">
      <c r="A27" s="128" t="s">
        <v>204</v>
      </c>
      <c r="B27" s="104">
        <f>'Phase 2 Kindergarten'!E65</f>
        <v>9.5</v>
      </c>
      <c r="C27" s="129" t="s">
        <v>210</v>
      </c>
      <c r="D27" s="68" t="s">
        <v>247</v>
      </c>
      <c r="E27" s="43" t="s">
        <v>426</v>
      </c>
    </row>
    <row r="28" spans="1:5" ht="50" customHeight="1" x14ac:dyDescent="0.35">
      <c r="A28" s="128" t="s">
        <v>205</v>
      </c>
      <c r="B28" s="104">
        <f>'Phase 2 Kindergarten'!E79</f>
        <v>8</v>
      </c>
      <c r="C28" s="129" t="s">
        <v>269</v>
      </c>
      <c r="D28" s="68" t="s">
        <v>270</v>
      </c>
      <c r="E28" s="43" t="s">
        <v>426</v>
      </c>
    </row>
    <row r="29" spans="1:5" ht="25" customHeight="1" x14ac:dyDescent="0.35">
      <c r="A29" s="130"/>
      <c r="B29" s="131"/>
      <c r="C29" s="131"/>
      <c r="D29" s="132" t="s">
        <v>206</v>
      </c>
      <c r="E29" s="39" t="s">
        <v>426</v>
      </c>
    </row>
    <row r="30" spans="1:5" ht="80" customHeight="1" thickBot="1" x14ac:dyDescent="0.4">
      <c r="A30" s="127" t="s">
        <v>207</v>
      </c>
      <c r="B30" s="41"/>
      <c r="C30" s="41"/>
      <c r="D30" s="41"/>
      <c r="E30" s="42"/>
    </row>
    <row r="31" spans="1:5" ht="15" thickBot="1" x14ac:dyDescent="0.4"/>
    <row r="32" spans="1:5" ht="30" customHeight="1" x14ac:dyDescent="0.35">
      <c r="A32" s="133" t="s">
        <v>112</v>
      </c>
      <c r="B32" s="134"/>
      <c r="C32" s="134"/>
      <c r="D32" s="134"/>
      <c r="E32" s="135"/>
    </row>
    <row r="33" spans="1:5" ht="25" customHeight="1" x14ac:dyDescent="0.35">
      <c r="A33" s="33" t="s">
        <v>200</v>
      </c>
      <c r="B33" s="136" t="s">
        <v>201</v>
      </c>
      <c r="C33" s="136"/>
      <c r="D33" s="136" t="s">
        <v>1</v>
      </c>
      <c r="E33" s="9" t="s">
        <v>272</v>
      </c>
    </row>
    <row r="34" spans="1:5" ht="50" customHeight="1" x14ac:dyDescent="0.35">
      <c r="A34" s="128" t="s">
        <v>202</v>
      </c>
      <c r="B34" s="144">
        <f>'Phase 2 First Grade'!E20</f>
        <v>8</v>
      </c>
      <c r="C34" s="129" t="s">
        <v>210</v>
      </c>
      <c r="D34" s="68" t="s">
        <v>248</v>
      </c>
      <c r="E34" s="43" t="s">
        <v>426</v>
      </c>
    </row>
    <row r="35" spans="1:5" ht="50" customHeight="1" x14ac:dyDescent="0.35">
      <c r="A35" s="128" t="s">
        <v>203</v>
      </c>
      <c r="B35" s="144">
        <f>'Phase 2 First Grade'!E43</f>
        <v>16</v>
      </c>
      <c r="C35" s="129" t="s">
        <v>211</v>
      </c>
      <c r="D35" s="68" t="s">
        <v>250</v>
      </c>
      <c r="E35" s="43" t="s">
        <v>426</v>
      </c>
    </row>
    <row r="36" spans="1:5" ht="50" customHeight="1" x14ac:dyDescent="0.35">
      <c r="A36" s="128" t="s">
        <v>204</v>
      </c>
      <c r="B36" s="104">
        <f>'Phase 2 First Grade'!E58</f>
        <v>8.5</v>
      </c>
      <c r="C36" s="129" t="s">
        <v>212</v>
      </c>
      <c r="D36" s="68" t="s">
        <v>259</v>
      </c>
      <c r="E36" s="43" t="s">
        <v>426</v>
      </c>
    </row>
    <row r="37" spans="1:5" ht="50" customHeight="1" x14ac:dyDescent="0.35">
      <c r="A37" s="128" t="s">
        <v>213</v>
      </c>
      <c r="B37" s="104">
        <f>'Phase 2 First Grade'!E69</f>
        <v>6</v>
      </c>
      <c r="C37" s="129" t="s">
        <v>215</v>
      </c>
      <c r="D37" s="68" t="s">
        <v>249</v>
      </c>
      <c r="E37" s="43" t="s">
        <v>426</v>
      </c>
    </row>
    <row r="38" spans="1:5" ht="50" customHeight="1" x14ac:dyDescent="0.35">
      <c r="A38" s="128" t="s">
        <v>214</v>
      </c>
      <c r="B38" s="104">
        <f>'Phase 2 First Grade'!E87</f>
        <v>13</v>
      </c>
      <c r="C38" s="129" t="s">
        <v>220</v>
      </c>
      <c r="D38" s="68" t="s">
        <v>271</v>
      </c>
      <c r="E38" s="43" t="s">
        <v>426</v>
      </c>
    </row>
    <row r="39" spans="1:5" ht="25" customHeight="1" x14ac:dyDescent="0.35">
      <c r="A39" s="130"/>
      <c r="B39" s="131"/>
      <c r="C39" s="131"/>
      <c r="D39" s="145" t="s">
        <v>206</v>
      </c>
      <c r="E39" s="39" t="s">
        <v>426</v>
      </c>
    </row>
    <row r="40" spans="1:5" ht="80" customHeight="1" thickBot="1" x14ac:dyDescent="0.4">
      <c r="A40" s="143" t="s">
        <v>207</v>
      </c>
      <c r="B40" s="41"/>
      <c r="C40" s="41"/>
      <c r="D40" s="41" t="s">
        <v>427</v>
      </c>
      <c r="E40" s="42"/>
    </row>
    <row r="41" spans="1:5" ht="15" thickBot="1" x14ac:dyDescent="0.4"/>
    <row r="42" spans="1:5" ht="30" customHeight="1" x14ac:dyDescent="0.35">
      <c r="A42" s="133" t="s">
        <v>145</v>
      </c>
      <c r="B42" s="134"/>
      <c r="C42" s="134"/>
      <c r="D42" s="134"/>
      <c r="E42" s="135"/>
    </row>
    <row r="43" spans="1:5" ht="25" customHeight="1" x14ac:dyDescent="0.35">
      <c r="A43" s="33" t="s">
        <v>200</v>
      </c>
      <c r="B43" s="136" t="s">
        <v>201</v>
      </c>
      <c r="C43" s="136"/>
      <c r="D43" s="136" t="s">
        <v>1</v>
      </c>
      <c r="E43" s="9" t="s">
        <v>272</v>
      </c>
    </row>
    <row r="44" spans="1:5" ht="50" customHeight="1" x14ac:dyDescent="0.35">
      <c r="A44" s="128" t="s">
        <v>216</v>
      </c>
      <c r="B44" s="104">
        <f>'Phase 2 Second Grade'!E27</f>
        <v>16</v>
      </c>
      <c r="C44" s="129" t="s">
        <v>211</v>
      </c>
      <c r="D44" s="68" t="s">
        <v>250</v>
      </c>
      <c r="E44" s="43" t="s">
        <v>426</v>
      </c>
    </row>
    <row r="45" spans="1:5" ht="50" customHeight="1" x14ac:dyDescent="0.35">
      <c r="A45" s="128" t="s">
        <v>217</v>
      </c>
      <c r="B45" s="104">
        <f>'Phase 2 Second Grade'!E45</f>
        <v>13</v>
      </c>
      <c r="C45" s="129" t="s">
        <v>220</v>
      </c>
      <c r="D45" s="68" t="s">
        <v>260</v>
      </c>
      <c r="E45" s="43" t="s">
        <v>426</v>
      </c>
    </row>
    <row r="46" spans="1:5" ht="50" customHeight="1" x14ac:dyDescent="0.35">
      <c r="A46" s="128" t="s">
        <v>218</v>
      </c>
      <c r="B46" s="104">
        <f>'Phase 2 Second Grade'!E56</f>
        <v>6</v>
      </c>
      <c r="C46" s="129" t="s">
        <v>215</v>
      </c>
      <c r="D46" s="68" t="s">
        <v>249</v>
      </c>
      <c r="E46" s="43" t="s">
        <v>426</v>
      </c>
    </row>
    <row r="47" spans="1:5" ht="50" customHeight="1" x14ac:dyDescent="0.35">
      <c r="A47" s="142" t="s">
        <v>219</v>
      </c>
      <c r="B47" s="104">
        <f>'Phase 2 Second Grade'!E73</f>
        <v>10.5</v>
      </c>
      <c r="C47" s="129" t="s">
        <v>208</v>
      </c>
      <c r="D47" s="68" t="s">
        <v>245</v>
      </c>
      <c r="E47" s="43" t="s">
        <v>426</v>
      </c>
    </row>
    <row r="48" spans="1:5" ht="25" customHeight="1" x14ac:dyDescent="0.35">
      <c r="A48" s="130"/>
      <c r="B48" s="131"/>
      <c r="C48" s="131"/>
      <c r="D48" s="132" t="s">
        <v>206</v>
      </c>
      <c r="E48" s="39" t="s">
        <v>426</v>
      </c>
    </row>
    <row r="49" spans="1:5" ht="80" customHeight="1" thickBot="1" x14ac:dyDescent="0.4">
      <c r="A49" s="127" t="s">
        <v>207</v>
      </c>
      <c r="B49" s="41"/>
      <c r="C49" s="41"/>
      <c r="D49" s="41"/>
      <c r="E49" s="42"/>
    </row>
    <row r="50" spans="1:5" ht="14.5" customHeight="1" thickBot="1" x14ac:dyDescent="0.4"/>
    <row r="51" spans="1:5" ht="30" customHeight="1" x14ac:dyDescent="0.35">
      <c r="A51" s="133" t="s">
        <v>146</v>
      </c>
      <c r="B51" s="134"/>
      <c r="C51" s="134"/>
      <c r="D51" s="134"/>
      <c r="E51" s="135"/>
    </row>
    <row r="52" spans="1:5" ht="25" customHeight="1" x14ac:dyDescent="0.35">
      <c r="A52" s="33" t="s">
        <v>200</v>
      </c>
      <c r="B52" s="141" t="s">
        <v>201</v>
      </c>
      <c r="C52" s="141"/>
      <c r="D52" s="136" t="s">
        <v>1</v>
      </c>
      <c r="E52" s="9" t="s">
        <v>272</v>
      </c>
    </row>
    <row r="53" spans="1:5" ht="50" customHeight="1" x14ac:dyDescent="0.35">
      <c r="A53" s="130" t="s">
        <v>216</v>
      </c>
      <c r="B53" s="137">
        <f>'Phase 2 Third Grade'!E27</f>
        <v>11.5</v>
      </c>
      <c r="C53" s="129" t="s">
        <v>211</v>
      </c>
      <c r="D53" s="138" t="s">
        <v>251</v>
      </c>
      <c r="E53" s="43" t="s">
        <v>428</v>
      </c>
    </row>
    <row r="54" spans="1:5" ht="50" customHeight="1" x14ac:dyDescent="0.35">
      <c r="A54" s="130" t="s">
        <v>217</v>
      </c>
      <c r="B54" s="137">
        <f>'Phase 2 Third Grade'!E46</f>
        <v>12.5</v>
      </c>
      <c r="C54" s="139" t="s">
        <v>222</v>
      </c>
      <c r="D54" s="138" t="s">
        <v>252</v>
      </c>
      <c r="E54" s="43" t="s">
        <v>426</v>
      </c>
    </row>
    <row r="55" spans="1:5" ht="50" customHeight="1" x14ac:dyDescent="0.35">
      <c r="A55" s="130" t="s">
        <v>221</v>
      </c>
      <c r="B55" s="137">
        <f>'Phase 2 Third Grade'!E57</f>
        <v>6</v>
      </c>
      <c r="C55" s="139" t="s">
        <v>215</v>
      </c>
      <c r="D55" s="138" t="s">
        <v>249</v>
      </c>
      <c r="E55" s="43" t="s">
        <v>426</v>
      </c>
    </row>
    <row r="56" spans="1:5" ht="50" customHeight="1" x14ac:dyDescent="0.35">
      <c r="A56" s="130" t="s">
        <v>219</v>
      </c>
      <c r="B56" s="104">
        <f>'Phase 2 Third Grade'!E76</f>
        <v>12.5</v>
      </c>
      <c r="C56" s="139" t="s">
        <v>222</v>
      </c>
      <c r="D56" s="138" t="s">
        <v>253</v>
      </c>
      <c r="E56" s="43" t="s">
        <v>426</v>
      </c>
    </row>
    <row r="57" spans="1:5" ht="25" customHeight="1" x14ac:dyDescent="0.35">
      <c r="A57" s="130"/>
      <c r="B57" s="140"/>
      <c r="C57" s="140"/>
      <c r="D57" s="132" t="s">
        <v>206</v>
      </c>
      <c r="E57" s="24" t="s">
        <v>426</v>
      </c>
    </row>
    <row r="58" spans="1:5" ht="80" customHeight="1" thickBot="1" x14ac:dyDescent="0.4">
      <c r="A58" s="127" t="s">
        <v>207</v>
      </c>
      <c r="B58" s="41"/>
      <c r="C58" s="41"/>
      <c r="D58" s="41"/>
      <c r="E58" s="42"/>
    </row>
    <row r="59" spans="1:5" ht="15" thickBot="1" x14ac:dyDescent="0.4"/>
    <row r="60" spans="1:5" ht="30" customHeight="1" x14ac:dyDescent="0.35">
      <c r="A60" s="133" t="s">
        <v>192</v>
      </c>
      <c r="B60" s="134"/>
      <c r="C60" s="134"/>
      <c r="D60" s="134"/>
      <c r="E60" s="135"/>
    </row>
    <row r="61" spans="1:5" ht="25" customHeight="1" x14ac:dyDescent="0.35">
      <c r="A61" s="33" t="s">
        <v>200</v>
      </c>
      <c r="B61" s="136" t="s">
        <v>201</v>
      </c>
      <c r="C61" s="136"/>
      <c r="D61" s="136" t="s">
        <v>1</v>
      </c>
      <c r="E61" s="9" t="s">
        <v>272</v>
      </c>
    </row>
    <row r="62" spans="1:5" ht="50" customHeight="1" x14ac:dyDescent="0.35">
      <c r="A62" s="128" t="s">
        <v>192</v>
      </c>
      <c r="B62" s="104">
        <f>'Usability, Professional Dev.'!E14</f>
        <v>5</v>
      </c>
      <c r="C62" s="129" t="s">
        <v>223</v>
      </c>
      <c r="D62" s="68" t="s">
        <v>254</v>
      </c>
      <c r="E62" s="43" t="s">
        <v>426</v>
      </c>
    </row>
    <row r="63" spans="1:5" ht="25" customHeight="1" x14ac:dyDescent="0.35">
      <c r="A63" s="130"/>
      <c r="B63" s="131"/>
      <c r="C63" s="131"/>
      <c r="D63" s="132" t="s">
        <v>67</v>
      </c>
      <c r="E63" s="39" t="s">
        <v>426</v>
      </c>
    </row>
    <row r="64" spans="1:5" ht="80" customHeight="1" thickBot="1" x14ac:dyDescent="0.4">
      <c r="A64" s="127" t="s">
        <v>207</v>
      </c>
      <c r="B64" s="41"/>
      <c r="C64" s="41"/>
      <c r="D64" s="41"/>
      <c r="E64" s="42"/>
    </row>
    <row r="65" spans="1:5" ht="15" thickBot="1" x14ac:dyDescent="0.4"/>
    <row r="66" spans="1:5" ht="30" customHeight="1" x14ac:dyDescent="0.35">
      <c r="A66" s="133" t="s">
        <v>278</v>
      </c>
      <c r="B66" s="134"/>
      <c r="C66" s="134"/>
      <c r="D66" s="134"/>
      <c r="E66" s="135"/>
    </row>
    <row r="67" spans="1:5" ht="74" customHeight="1" x14ac:dyDescent="0.35">
      <c r="A67" s="33" t="s">
        <v>200</v>
      </c>
      <c r="B67" s="136" t="s">
        <v>201</v>
      </c>
      <c r="C67" s="136"/>
      <c r="D67" s="136" t="s">
        <v>288</v>
      </c>
      <c r="E67" s="9" t="s">
        <v>272</v>
      </c>
    </row>
    <row r="68" spans="1:5" ht="50" customHeight="1" x14ac:dyDescent="0.35">
      <c r="A68" s="128" t="s">
        <v>284</v>
      </c>
      <c r="B68" s="104">
        <f>'Usability, Professional Dev.'!E22</f>
        <v>1</v>
      </c>
      <c r="C68" s="129" t="s">
        <v>285</v>
      </c>
      <c r="D68" s="68" t="s">
        <v>287</v>
      </c>
      <c r="E68" s="43" t="s">
        <v>429</v>
      </c>
    </row>
    <row r="69" spans="1:5" ht="30" customHeight="1" x14ac:dyDescent="0.35">
      <c r="A69" s="130"/>
      <c r="B69" s="131"/>
      <c r="C69" s="131"/>
      <c r="D69" s="132" t="s">
        <v>67</v>
      </c>
      <c r="E69" s="39" t="s">
        <v>429</v>
      </c>
    </row>
    <row r="70" spans="1:5" ht="80" customHeight="1" thickBot="1" x14ac:dyDescent="0.4">
      <c r="A70" s="127" t="s">
        <v>207</v>
      </c>
      <c r="B70" s="41"/>
      <c r="C70" s="41"/>
      <c r="D70" s="41"/>
      <c r="E70" s="42"/>
    </row>
  </sheetData>
  <sheetProtection algorithmName="SHA-512" hashValue="pn4gUzQ1rE849xAoh2gFiutD/T+I4ww8DgPk8IGy2TxMaXVA8SQ3Tuk1Bafc1aM1SMtWRGTmU8xve8osJ2ZuVg==" saltValue="yN3JLsPflxRhQH0yZqCCK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Yetter, Tammy</cp:lastModifiedBy>
  <cp:lastPrinted>2020-04-03T20:11:48Z</cp:lastPrinted>
  <dcterms:created xsi:type="dcterms:W3CDTF">2020-01-29T22:20:11Z</dcterms:created>
  <dcterms:modified xsi:type="dcterms:W3CDTF">2024-02-20T21:06:30Z</dcterms:modified>
</cp:coreProperties>
</file>